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Analysts Information\2016 Frankford Survey\"/>
    </mc:Choice>
  </mc:AlternateContent>
  <bookViews>
    <workbookView xWindow="0" yWindow="0" windowWidth="23040" windowHeight="9396"/>
  </bookViews>
  <sheets>
    <sheet name="Master " sheetId="1" r:id="rId1"/>
    <sheet name="Morning" sheetId="2" r:id="rId2"/>
    <sheet name="Afternoon" sheetId="3" r:id="rId3"/>
    <sheet name="Evening" sheetId="4" r:id="rId4"/>
    <sheet name="1000 Frankford es" sheetId="5" r:id="rId5"/>
    <sheet name="1000 Frankford ws" sheetId="6" r:id="rId6"/>
    <sheet name="1100 Frankford es" sheetId="7" r:id="rId7"/>
    <sheet name="1100 Frankford ws" sheetId="8" r:id="rId8"/>
    <sheet name="1200 Frankford es" sheetId="9" r:id="rId9"/>
    <sheet name="1200 Frankford ws" sheetId="10" r:id="rId10"/>
    <sheet name="1300 Frankford es" sheetId="11" r:id="rId11"/>
    <sheet name="1300 Frankford ws" sheetId="12" r:id="rId12"/>
    <sheet name="1400 Frankford es" sheetId="13" r:id="rId13"/>
    <sheet name="1400 Frankford ws" sheetId="14" r:id="rId14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6" i="14" l="1"/>
  <c r="O17" i="14"/>
  <c r="O9" i="14"/>
  <c r="O27" i="13"/>
  <c r="O18" i="13"/>
  <c r="O9" i="13"/>
  <c r="O28" i="12"/>
  <c r="O19" i="12"/>
  <c r="O10" i="12"/>
  <c r="O27" i="11"/>
  <c r="O18" i="11"/>
  <c r="O9" i="11"/>
  <c r="O27" i="10"/>
  <c r="O18" i="10"/>
  <c r="O9" i="10"/>
  <c r="O27" i="9"/>
  <c r="O18" i="9"/>
  <c r="O9" i="9"/>
  <c r="O27" i="8"/>
  <c r="O18" i="8"/>
  <c r="O9" i="8"/>
  <c r="O26" i="7"/>
  <c r="O17" i="7"/>
  <c r="O9" i="7"/>
  <c r="O28" i="6"/>
  <c r="O19" i="6"/>
  <c r="O10" i="6"/>
  <c r="K26" i="14" l="1"/>
  <c r="E26" i="14"/>
  <c r="M26" i="14" s="1"/>
  <c r="K17" i="14"/>
  <c r="E17" i="14"/>
  <c r="M17" i="14" s="1"/>
  <c r="K9" i="14"/>
  <c r="E9" i="14"/>
  <c r="J9" i="14" s="1"/>
  <c r="K27" i="13"/>
  <c r="G27" i="13"/>
  <c r="E27" i="13"/>
  <c r="M27" i="13" s="1"/>
  <c r="K18" i="13"/>
  <c r="E18" i="13"/>
  <c r="J18" i="13" s="1"/>
  <c r="K9" i="13"/>
  <c r="E9" i="13"/>
  <c r="M9" i="13" s="1"/>
  <c r="K28" i="12"/>
  <c r="G28" i="12"/>
  <c r="E28" i="12"/>
  <c r="M28" i="12" s="1"/>
  <c r="K19" i="12"/>
  <c r="G19" i="12"/>
  <c r="E19" i="12"/>
  <c r="M19" i="12" s="1"/>
  <c r="K10" i="12"/>
  <c r="E10" i="12"/>
  <c r="J10" i="12" s="1"/>
  <c r="K27" i="11"/>
  <c r="E27" i="11"/>
  <c r="J27" i="11" s="1"/>
  <c r="M18" i="11"/>
  <c r="K18" i="11"/>
  <c r="J18" i="11"/>
  <c r="G18" i="11"/>
  <c r="E18" i="11"/>
  <c r="K9" i="11"/>
  <c r="G9" i="11"/>
  <c r="E9" i="11"/>
  <c r="M9" i="11" s="1"/>
  <c r="K27" i="10"/>
  <c r="E27" i="10"/>
  <c r="J27" i="10" s="1"/>
  <c r="K18" i="10"/>
  <c r="J18" i="10"/>
  <c r="E18" i="10"/>
  <c r="G18" i="10" s="1"/>
  <c r="K9" i="10"/>
  <c r="J9" i="10"/>
  <c r="E9" i="10"/>
  <c r="G9" i="10" s="1"/>
  <c r="K27" i="9"/>
  <c r="J27" i="9"/>
  <c r="E27" i="9"/>
  <c r="M27" i="9" s="1"/>
  <c r="K18" i="9"/>
  <c r="E18" i="9"/>
  <c r="J18" i="9" s="1"/>
  <c r="K9" i="9"/>
  <c r="E9" i="9"/>
  <c r="M9" i="9" s="1"/>
  <c r="K27" i="8"/>
  <c r="E27" i="8"/>
  <c r="J27" i="8" s="1"/>
  <c r="K18" i="8"/>
  <c r="E18" i="8"/>
  <c r="J18" i="8" s="1"/>
  <c r="M9" i="8"/>
  <c r="K9" i="8"/>
  <c r="J9" i="8"/>
  <c r="G9" i="8"/>
  <c r="E9" i="8"/>
  <c r="K26" i="7"/>
  <c r="E26" i="7"/>
  <c r="J26" i="7" s="1"/>
  <c r="K17" i="7"/>
  <c r="E17" i="7"/>
  <c r="J17" i="7" s="1"/>
  <c r="E12" i="3"/>
  <c r="G12" i="3" s="1"/>
  <c r="K12" i="3"/>
  <c r="M12" i="3"/>
  <c r="E13" i="3"/>
  <c r="G13" i="3" s="1"/>
  <c r="J13" i="3"/>
  <c r="K13" i="3"/>
  <c r="M13" i="3"/>
  <c r="D14" i="3"/>
  <c r="E14" i="3"/>
  <c r="M14" i="3" s="1"/>
  <c r="F14" i="3"/>
  <c r="G14" i="3" s="1"/>
  <c r="I14" i="3"/>
  <c r="J14" i="3"/>
  <c r="K14" i="3"/>
  <c r="K9" i="7"/>
  <c r="E9" i="7"/>
  <c r="J9" i="7" s="1"/>
  <c r="K28" i="6"/>
  <c r="J28" i="6"/>
  <c r="E28" i="6"/>
  <c r="G28" i="6" s="1"/>
  <c r="E10" i="2"/>
  <c r="J10" i="2" s="1"/>
  <c r="G10" i="2"/>
  <c r="K10" i="2"/>
  <c r="M10" i="2"/>
  <c r="K19" i="6"/>
  <c r="E19" i="6"/>
  <c r="J19" i="6" s="1"/>
  <c r="K10" i="6"/>
  <c r="E10" i="6"/>
  <c r="J10" i="6" s="1"/>
  <c r="K27" i="5"/>
  <c r="E27" i="5"/>
  <c r="M27" i="5" s="1"/>
  <c r="O27" i="5" l="1"/>
  <c r="G26" i="14"/>
  <c r="J26" i="14"/>
  <c r="G17" i="14"/>
  <c r="J17" i="14"/>
  <c r="M9" i="14"/>
  <c r="G9" i="14"/>
  <c r="J27" i="13"/>
  <c r="G18" i="13"/>
  <c r="M18" i="13"/>
  <c r="G9" i="13"/>
  <c r="J9" i="13"/>
  <c r="J28" i="12"/>
  <c r="J19" i="12"/>
  <c r="G10" i="12"/>
  <c r="M10" i="12"/>
  <c r="G27" i="11"/>
  <c r="M27" i="11"/>
  <c r="J9" i="11"/>
  <c r="M27" i="10"/>
  <c r="G27" i="10"/>
  <c r="M18" i="10"/>
  <c r="M9" i="10"/>
  <c r="G27" i="9"/>
  <c r="G18" i="9"/>
  <c r="M18" i="9"/>
  <c r="G9" i="9"/>
  <c r="J9" i="9"/>
  <c r="M27" i="8"/>
  <c r="G27" i="8"/>
  <c r="M18" i="8"/>
  <c r="G18" i="8"/>
  <c r="M26" i="7"/>
  <c r="G26" i="7"/>
  <c r="J12" i="3"/>
  <c r="G17" i="7"/>
  <c r="M17" i="7"/>
  <c r="M9" i="7"/>
  <c r="G9" i="7"/>
  <c r="M28" i="6"/>
  <c r="M19" i="6"/>
  <c r="G19" i="6"/>
  <c r="M10" i="6"/>
  <c r="G10" i="6"/>
  <c r="G27" i="5"/>
  <c r="J27" i="5"/>
  <c r="K17" i="5"/>
  <c r="E17" i="5"/>
  <c r="M17" i="5" s="1"/>
  <c r="K8" i="5"/>
  <c r="E8" i="5"/>
  <c r="J8" i="5" s="1"/>
  <c r="O17" i="5" l="1"/>
  <c r="G17" i="5"/>
  <c r="J17" i="5"/>
  <c r="M8" i="5"/>
  <c r="O8" i="5" s="1"/>
  <c r="G8" i="5"/>
  <c r="M23" i="4" l="1"/>
  <c r="M24" i="4"/>
  <c r="M25" i="4"/>
  <c r="M26" i="4"/>
  <c r="M27" i="4"/>
  <c r="M28" i="4"/>
  <c r="M22" i="4"/>
  <c r="M11" i="4"/>
  <c r="M12" i="4"/>
  <c r="M13" i="4"/>
  <c r="M14" i="4"/>
  <c r="M10" i="4"/>
  <c r="K23" i="4"/>
  <c r="K24" i="4"/>
  <c r="K25" i="4"/>
  <c r="K26" i="4"/>
  <c r="K27" i="4"/>
  <c r="K28" i="4"/>
  <c r="K22" i="4"/>
  <c r="K10" i="4"/>
  <c r="K11" i="4"/>
  <c r="K12" i="4"/>
  <c r="K13" i="4"/>
  <c r="K14" i="4"/>
  <c r="M24" i="3"/>
  <c r="M25" i="3"/>
  <c r="M26" i="3"/>
  <c r="M27" i="3"/>
  <c r="M28" i="3"/>
  <c r="M29" i="3"/>
  <c r="M23" i="3"/>
  <c r="M11" i="3"/>
  <c r="M10" i="3"/>
  <c r="M23" i="2"/>
  <c r="M24" i="2"/>
  <c r="M25" i="2"/>
  <c r="M26" i="2"/>
  <c r="M27" i="2"/>
  <c r="M28" i="2"/>
  <c r="M22" i="2"/>
  <c r="K13" i="2"/>
  <c r="M11" i="2"/>
  <c r="M12" i="2"/>
  <c r="M13" i="2"/>
  <c r="K24" i="3"/>
  <c r="K25" i="3"/>
  <c r="K26" i="3"/>
  <c r="K27" i="3"/>
  <c r="K28" i="3"/>
  <c r="K29" i="3"/>
  <c r="K23" i="3"/>
  <c r="K11" i="3"/>
  <c r="K10" i="3"/>
  <c r="K23" i="2"/>
  <c r="K24" i="2"/>
  <c r="K25" i="2"/>
  <c r="K26" i="2"/>
  <c r="K27" i="2"/>
  <c r="K28" i="2"/>
  <c r="K22" i="2"/>
  <c r="K11" i="2"/>
  <c r="K12" i="2"/>
  <c r="I28" i="2" l="1"/>
  <c r="D28" i="2"/>
  <c r="I14" i="2"/>
  <c r="I28" i="4"/>
  <c r="I14" i="4"/>
  <c r="I29" i="3"/>
  <c r="J10" i="3"/>
  <c r="J11" i="3"/>
  <c r="F28" i="2" l="1"/>
  <c r="D14" i="2"/>
  <c r="F29" i="3"/>
  <c r="D29" i="3"/>
  <c r="F28" i="4"/>
  <c r="F14" i="4"/>
  <c r="D28" i="4"/>
  <c r="E28" i="4"/>
  <c r="G11" i="2" l="1"/>
  <c r="E24" i="3" l="1"/>
  <c r="J24" i="3" s="1"/>
  <c r="E23" i="3"/>
  <c r="G23" i="3" s="1"/>
  <c r="E11" i="3"/>
  <c r="E10" i="3"/>
  <c r="D14" i="4"/>
  <c r="E14" i="4" s="1"/>
  <c r="G14" i="4" s="1"/>
  <c r="E13" i="4"/>
  <c r="G13" i="4" s="1"/>
  <c r="E12" i="4"/>
  <c r="G12" i="4" s="1"/>
  <c r="E11" i="4"/>
  <c r="G11" i="4" s="1"/>
  <c r="E10" i="4"/>
  <c r="G10" i="4" s="1"/>
  <c r="F14" i="2"/>
  <c r="K14" i="2" s="1"/>
  <c r="E27" i="4"/>
  <c r="E26" i="4"/>
  <c r="E25" i="4"/>
  <c r="E24" i="4"/>
  <c r="E23" i="4"/>
  <c r="E22" i="4"/>
  <c r="E28" i="3"/>
  <c r="E27" i="3"/>
  <c r="E26" i="3"/>
  <c r="E25" i="3"/>
  <c r="E27" i="2"/>
  <c r="E26" i="2"/>
  <c r="E25" i="2"/>
  <c r="E24" i="2"/>
  <c r="E23" i="2"/>
  <c r="E22" i="2"/>
  <c r="E13" i="2"/>
  <c r="G13" i="2" s="1"/>
  <c r="E12" i="2"/>
  <c r="G12" i="2" s="1"/>
  <c r="E11" i="2"/>
  <c r="J23" i="3" l="1"/>
  <c r="G24" i="3"/>
  <c r="J14" i="4"/>
  <c r="J13" i="4"/>
  <c r="J11" i="4"/>
  <c r="J10" i="4"/>
  <c r="E28" i="2"/>
  <c r="E29" i="3"/>
  <c r="J22" i="4"/>
  <c r="G23" i="4"/>
  <c r="G24" i="4"/>
  <c r="G25" i="4"/>
  <c r="J26" i="4"/>
  <c r="G27" i="4"/>
  <c r="J27" i="4"/>
  <c r="G25" i="3"/>
  <c r="J26" i="3"/>
  <c r="G27" i="3"/>
  <c r="J28" i="3"/>
  <c r="G28" i="3"/>
  <c r="G10" i="3"/>
  <c r="J22" i="2"/>
  <c r="G22" i="2"/>
  <c r="G23" i="2"/>
  <c r="J23" i="2"/>
  <c r="G24" i="2"/>
  <c r="J24" i="2"/>
  <c r="J27" i="2"/>
  <c r="J26" i="2"/>
  <c r="G25" i="2"/>
  <c r="J12" i="2"/>
  <c r="J13" i="2"/>
  <c r="E14" i="2"/>
  <c r="G14" i="2" l="1"/>
  <c r="M14" i="2"/>
  <c r="J12" i="4"/>
  <c r="J23" i="4"/>
  <c r="J24" i="4"/>
  <c r="G26" i="4"/>
  <c r="G22" i="4"/>
  <c r="J28" i="2"/>
  <c r="G28" i="2"/>
  <c r="J28" i="4"/>
  <c r="G28" i="4"/>
  <c r="J29" i="3"/>
  <c r="G29" i="3"/>
  <c r="G26" i="3"/>
  <c r="J25" i="3"/>
  <c r="J25" i="4"/>
  <c r="G26" i="2"/>
  <c r="J27" i="3"/>
  <c r="G11" i="3"/>
  <c r="J25" i="2"/>
  <c r="G27" i="2"/>
  <c r="J14" i="2"/>
  <c r="J11" i="2"/>
</calcChain>
</file>

<file path=xl/sharedStrings.xml><?xml version="1.0" encoding="utf-8"?>
<sst xmlns="http://schemas.openxmlformats.org/spreadsheetml/2006/main" count="865" uniqueCount="67">
  <si>
    <t>FRANKFORD AVENUE OCCUPANCY SURVEY</t>
  </si>
  <si>
    <t>THUR</t>
  </si>
  <si>
    <t>STREET</t>
  </si>
  <si>
    <t># SPACES</t>
  </si>
  <si>
    <t>Occup</t>
  </si>
  <si>
    <t>OCCUP %</t>
  </si>
  <si>
    <t>TOTALS:</t>
  </si>
  <si>
    <t>EVENING:</t>
  </si>
  <si>
    <t>Frankford Avenue</t>
  </si>
  <si>
    <t>8AM - 12PM</t>
  </si>
  <si>
    <t>Area 1</t>
  </si>
  <si>
    <t>Frankford</t>
  </si>
  <si>
    <t>ES</t>
  </si>
  <si>
    <t>4 Passes</t>
  </si>
  <si>
    <t>Saturday</t>
  </si>
  <si>
    <t>Feb 13, 2016</t>
  </si>
  <si>
    <t>Feb 18, 2016</t>
  </si>
  <si>
    <t>WS</t>
  </si>
  <si>
    <t>Area 2</t>
  </si>
  <si>
    <t>Afternoon</t>
  </si>
  <si>
    <t>12PM - 4PM</t>
  </si>
  <si>
    <t>4PM - 8PM</t>
  </si>
  <si>
    <t>SUMMARY:</t>
  </si>
  <si>
    <t># PK SPACES</t>
  </si>
  <si>
    <t>OCCUP % PK</t>
  </si>
  <si>
    <t>HOPSON</t>
  </si>
  <si>
    <t>Williams</t>
  </si>
  <si>
    <t>Occup Pk</t>
  </si>
  <si>
    <r>
      <rPr>
        <b/>
        <sz val="11"/>
        <color theme="1"/>
        <rFont val="Calibri"/>
        <family val="2"/>
        <scheme val="minor"/>
      </rPr>
      <t>Note</t>
    </r>
    <r>
      <rPr>
        <sz val="11"/>
        <color theme="1"/>
        <rFont val="Calibri"/>
        <family val="2"/>
        <scheme val="minor"/>
      </rPr>
      <t>: 1000 Frankford w/s have temp nsat 7am - 3pm (No Days Of Week)</t>
    </r>
  </si>
  <si>
    <t>QUINN</t>
  </si>
  <si>
    <t>VonWhitaker</t>
  </si>
  <si>
    <t>WECH</t>
  </si>
  <si>
    <t>Combined Occupied</t>
  </si>
  <si>
    <t>Combined Spaces</t>
  </si>
  <si>
    <t>MORNING</t>
  </si>
  <si>
    <t>AFTERNOON</t>
  </si>
  <si>
    <t>WILLIAMS</t>
  </si>
  <si>
    <t>1000 Frankford Avenue ES</t>
  </si>
  <si>
    <t>1000 Frankford Avenue WS</t>
  </si>
  <si>
    <t>1100 Frankford Avenue ES</t>
  </si>
  <si>
    <t>1100 Frankford Avenue WS</t>
  </si>
  <si>
    <t>1200 Frankford Avenue ES</t>
  </si>
  <si>
    <t>1200 Frankford Avenue WS</t>
  </si>
  <si>
    <t>1300 Frankford Avenue ES</t>
  </si>
  <si>
    <t>1300 Frankford Avenue WS</t>
  </si>
  <si>
    <t>1400 Frankford Avenue ES</t>
  </si>
  <si>
    <t>1400 Frankford Avenue WS</t>
  </si>
  <si>
    <t xml:space="preserve">the available parking was limited due to the gates in the street as well as on the sidewalks. </t>
  </si>
  <si>
    <t>Morning Occupancy Rate:</t>
  </si>
  <si>
    <t>Afternoon Occupancy Rate:</t>
  </si>
  <si>
    <t>Evening Occupancy Rate:</t>
  </si>
  <si>
    <t xml:space="preserve">street. </t>
  </si>
  <si>
    <t>evening parking on the north side of Girard Avenue seemed to have very little parking availabile especially after 4:00 p.m. Residents use</t>
  </si>
  <si>
    <t>parking patterns.</t>
  </si>
  <si>
    <t xml:space="preserve">to park along Frankford Avenue when they returned home from work and now with the home developments underway, the are changes in the </t>
  </si>
  <si>
    <t>Thursday, 2/18/2016. These studies revealed vehicles parked in the unregulated areas as well as the safety zones throughout the day. The</t>
  </si>
  <si>
    <t xml:space="preserve">There were occupancy surveys conducted on the 1000, 1100, 1200, 1300 and 1400 blocks of Frankford Avenue on Saturday, 2/13/2016 and on </t>
  </si>
  <si>
    <t>The 1400 blk Frankford Ave. w/s between Jefferson and Belgrade Sts. have construction underway throughout the entire time of the surveys . Afterwards,</t>
  </si>
  <si>
    <t xml:space="preserve">The 1400 blk Frankford Ave. e/s between Jefferson and Master Sts. activity seem to be congested due to the lack of parking on the adjacent side of the </t>
  </si>
  <si>
    <t xml:space="preserve">The 1300 blk Frankford Ave. w/s had activity which varied. Once the vehicles parked, there was little turnover movement. </t>
  </si>
  <si>
    <t>The 1300 blk Frankford Ave. e/s activity was very similar to the w/s. Once the vehicles parked, there was very little turnover.</t>
  </si>
  <si>
    <t xml:space="preserve">The 1200 blk Frankford Ave. w/s had construction activity which prohibited parking. The parking changed within two hours.  </t>
  </si>
  <si>
    <t>The 1200 blk Frankford Ave. e/s have three parking spaces with numerous driveways as well as a lengthly bus zone. These vehicles seldon moved.</t>
  </si>
  <si>
    <t xml:space="preserve">The 1000 blk Frankford Ave. e/s does not have a business office site. It is used to combat the parking overflow. </t>
  </si>
  <si>
    <t xml:space="preserve">The 1100 blk Frankford Ave. w/s has a club, numerous entrances to parking garages and limited parking spaces. </t>
  </si>
  <si>
    <t>The 1100 blk Frankford Ave. e/s has limited parking spaces with a few parking garage entrances near the bike store.</t>
  </si>
  <si>
    <t>The 1000 blk Frankford Ave. w/s has temporary No Stopping regulations. There is a private parking lot on this side of the street.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</si>
</sst>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8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7"/>
      <color rgb="FF000000"/>
      <name val="Calibri"/>
      <family val="2"/>
      <charset val="1"/>
    </font>
    <font>
      <sz val="6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sz val="9"/>
      <color rgb="FF000000"/>
      <name val="Calibri"/>
      <family val="2"/>
      <charset val="1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8"/>
      <color rgb="FF000000"/>
      <name val="Calibri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9C000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</cellStyleXfs>
  <cellXfs count="129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4" fillId="0" borderId="0" xfId="0" applyFont="1"/>
    <xf numFmtId="14" fontId="5" fillId="0" borderId="0" xfId="0" applyNumberFormat="1" applyFont="1" applyAlignment="1">
      <alignment horizontal="center"/>
    </xf>
    <xf numFmtId="14" fontId="5" fillId="0" borderId="0" xfId="0" applyNumberFormat="1" applyFont="1"/>
    <xf numFmtId="49" fontId="5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8" fillId="0" borderId="0" xfId="0" applyFont="1" applyAlignment="1"/>
    <xf numFmtId="49" fontId="4" fillId="0" borderId="0" xfId="0" applyNumberFormat="1" applyFont="1" applyAlignment="1">
      <alignment horizontal="center"/>
    </xf>
    <xf numFmtId="0" fontId="9" fillId="0" borderId="0" xfId="0" applyFont="1" applyAlignment="1">
      <alignment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4" fillId="0" borderId="1" xfId="0" applyFont="1" applyBorder="1"/>
    <xf numFmtId="9" fontId="4" fillId="0" borderId="1" xfId="1" applyFont="1" applyBorder="1" applyAlignment="1" applyProtection="1"/>
    <xf numFmtId="9" fontId="5" fillId="2" borderId="1" xfId="0" applyNumberFormat="1" applyFont="1" applyFill="1" applyBorder="1" applyAlignment="1">
      <alignment horizontal="right" wrapText="1"/>
    </xf>
    <xf numFmtId="0" fontId="4" fillId="0" borderId="2" xfId="0" applyFont="1" applyBorder="1"/>
    <xf numFmtId="0" fontId="6" fillId="0" borderId="1" xfId="0" applyFont="1" applyBorder="1"/>
    <xf numFmtId="0" fontId="4" fillId="0" borderId="0" xfId="0" applyFont="1" applyBorder="1"/>
    <xf numFmtId="9" fontId="4" fillId="0" borderId="0" xfId="1" applyFont="1" applyBorder="1" applyAlignment="1" applyProtection="1"/>
    <xf numFmtId="0" fontId="5" fillId="0" borderId="0" xfId="0" applyFont="1" applyBorder="1"/>
    <xf numFmtId="0" fontId="4" fillId="0" borderId="0" xfId="0" applyFont="1" applyFill="1"/>
    <xf numFmtId="0" fontId="5" fillId="0" borderId="0" xfId="0" applyFont="1" applyFill="1"/>
    <xf numFmtId="0" fontId="4" fillId="0" borderId="0" xfId="0" applyFont="1" applyFill="1" applyAlignment="1">
      <alignment wrapText="1"/>
    </xf>
    <xf numFmtId="14" fontId="4" fillId="0" borderId="0" xfId="0" applyNumberFormat="1" applyFont="1" applyFill="1" applyAlignment="1">
      <alignment horizontal="left"/>
    </xf>
    <xf numFmtId="0" fontId="8" fillId="0" borderId="0" xfId="0" applyFont="1" applyFill="1" applyAlignment="1"/>
    <xf numFmtId="0" fontId="2" fillId="0" borderId="0" xfId="0" applyFont="1"/>
    <xf numFmtId="0" fontId="10" fillId="0" borderId="0" xfId="0" applyFont="1"/>
    <xf numFmtId="9" fontId="10" fillId="0" borderId="0" xfId="1" applyFont="1" applyBorder="1" applyAlignment="1" applyProtection="1"/>
    <xf numFmtId="9" fontId="10" fillId="0" borderId="0" xfId="1" applyFont="1" applyBorder="1" applyAlignment="1" applyProtection="1">
      <alignment wrapText="1"/>
    </xf>
    <xf numFmtId="0" fontId="11" fillId="0" borderId="0" xfId="0" applyFont="1"/>
    <xf numFmtId="0" fontId="6" fillId="0" borderId="0" xfId="0" applyFont="1" applyFill="1" applyAlignment="1">
      <alignment wrapText="1"/>
    </xf>
    <xf numFmtId="9" fontId="4" fillId="0" borderId="4" xfId="1" applyFont="1" applyBorder="1" applyAlignment="1" applyProtection="1"/>
    <xf numFmtId="0" fontId="11" fillId="0" borderId="0" xfId="0" applyFont="1" applyAlignment="1">
      <alignment horizontal="center"/>
    </xf>
    <xf numFmtId="0" fontId="11" fillId="0" borderId="0" xfId="0" applyFont="1" applyAlignment="1"/>
    <xf numFmtId="0" fontId="5" fillId="0" borderId="0" xfId="0" applyFont="1" applyAlignment="1"/>
    <xf numFmtId="49" fontId="5" fillId="0" borderId="0" xfId="0" applyNumberFormat="1" applyFont="1" applyAlignment="1"/>
    <xf numFmtId="14" fontId="4" fillId="0" borderId="0" xfId="0" applyNumberFormat="1" applyFont="1" applyAlignment="1"/>
    <xf numFmtId="0" fontId="4" fillId="0" borderId="0" xfId="0" applyFont="1" applyAlignment="1"/>
    <xf numFmtId="14" fontId="4" fillId="0" borderId="0" xfId="0" applyNumberFormat="1" applyFont="1" applyFill="1" applyAlignment="1"/>
    <xf numFmtId="0" fontId="4" fillId="0" borderId="0" xfId="0" applyFont="1" applyFill="1" applyAlignment="1"/>
    <xf numFmtId="0" fontId="6" fillId="0" borderId="0" xfId="0" applyFont="1" applyAlignment="1"/>
    <xf numFmtId="49" fontId="4" fillId="0" borderId="0" xfId="0" applyNumberFormat="1" applyFont="1" applyAlignment="1"/>
    <xf numFmtId="0" fontId="5" fillId="0" borderId="0" xfId="0" applyFont="1" applyFill="1" applyAlignment="1"/>
    <xf numFmtId="0" fontId="6" fillId="0" borderId="0" xfId="0" applyFont="1" applyBorder="1" applyAlignment="1">
      <alignment horizontal="center"/>
    </xf>
    <xf numFmtId="0" fontId="0" fillId="0" borderId="0" xfId="0"/>
    <xf numFmtId="10" fontId="0" fillId="0" borderId="0" xfId="0" applyNumberFormat="1"/>
    <xf numFmtId="0" fontId="10" fillId="0" borderId="7" xfId="0" applyFont="1" applyFill="1" applyBorder="1" applyAlignment="1"/>
    <xf numFmtId="0" fontId="0" fillId="0" borderId="0" xfId="0"/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/>
    </xf>
    <xf numFmtId="14" fontId="15" fillId="0" borderId="0" xfId="0" applyNumberFormat="1" applyFont="1" applyAlignment="1">
      <alignment horizontal="center"/>
    </xf>
    <xf numFmtId="49" fontId="15" fillId="0" borderId="0" xfId="0" applyNumberFormat="1" applyFont="1" applyAlignment="1">
      <alignment horizontal="center"/>
    </xf>
    <xf numFmtId="10" fontId="6" fillId="0" borderId="0" xfId="0" applyNumberFormat="1" applyFont="1" applyBorder="1" applyAlignment="1">
      <alignment horizontal="center"/>
    </xf>
    <xf numFmtId="10" fontId="11" fillId="0" borderId="0" xfId="0" applyNumberFormat="1" applyFont="1" applyAlignment="1">
      <alignment horizontal="center"/>
    </xf>
    <xf numFmtId="0" fontId="19" fillId="0" borderId="0" xfId="0" applyFont="1"/>
    <xf numFmtId="10" fontId="19" fillId="0" borderId="0" xfId="0" applyNumberFormat="1" applyFont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0" fillId="0" borderId="0" xfId="0" applyFont="1" applyBorder="1"/>
    <xf numFmtId="0" fontId="6" fillId="0" borderId="0" xfId="0" applyFont="1" applyBorder="1"/>
    <xf numFmtId="0" fontId="10" fillId="0" borderId="0" xfId="0" applyFont="1" applyFill="1" applyBorder="1"/>
    <xf numFmtId="0" fontId="6" fillId="0" borderId="0" xfId="0" applyFont="1" applyFill="1" applyBorder="1" applyAlignment="1">
      <alignment horizontal="left"/>
    </xf>
    <xf numFmtId="10" fontId="11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19" fillId="0" borderId="0" xfId="0" applyFont="1" applyBorder="1" applyAlignment="1"/>
    <xf numFmtId="10" fontId="19" fillId="0" borderId="0" xfId="0" applyNumberFormat="1" applyFont="1" applyBorder="1" applyAlignment="1">
      <alignment horizontal="center"/>
    </xf>
    <xf numFmtId="10" fontId="19" fillId="0" borderId="0" xfId="0" applyNumberFormat="1" applyFont="1" applyFill="1" applyBorder="1" applyAlignment="1">
      <alignment horizontal="center" wrapText="1"/>
    </xf>
    <xf numFmtId="0" fontId="19" fillId="0" borderId="0" xfId="0" applyFont="1" applyBorder="1"/>
    <xf numFmtId="0" fontId="19" fillId="0" borderId="0" xfId="0" applyFont="1" applyFill="1" applyBorder="1"/>
    <xf numFmtId="0" fontId="10" fillId="0" borderId="6" xfId="0" applyFont="1" applyFill="1" applyBorder="1" applyAlignment="1">
      <alignment wrapText="1"/>
    </xf>
    <xf numFmtId="0" fontId="10" fillId="0" borderId="6" xfId="0" applyFont="1" applyFill="1" applyBorder="1" applyAlignment="1">
      <alignment horizontal="center" wrapText="1"/>
    </xf>
    <xf numFmtId="0" fontId="10" fillId="0" borderId="7" xfId="0" applyFont="1" applyFill="1" applyBorder="1" applyAlignment="1">
      <alignment horizontal="center" wrapText="1"/>
    </xf>
    <xf numFmtId="0" fontId="10" fillId="0" borderId="8" xfId="0" applyFont="1" applyFill="1" applyBorder="1" applyAlignment="1">
      <alignment horizontal="center" wrapText="1"/>
    </xf>
    <xf numFmtId="0" fontId="10" fillId="0" borderId="9" xfId="0" applyFont="1" applyFill="1" applyBorder="1" applyAlignment="1">
      <alignment horizontal="center" wrapText="1"/>
    </xf>
    <xf numFmtId="0" fontId="18" fillId="5" borderId="0" xfId="4"/>
    <xf numFmtId="0" fontId="17" fillId="4" borderId="0" xfId="3"/>
    <xf numFmtId="0" fontId="16" fillId="3" borderId="0" xfId="2"/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18" fillId="5" borderId="0" xfId="4" applyBorder="1" applyAlignment="1">
      <alignment horizontal="left"/>
    </xf>
    <xf numFmtId="0" fontId="16" fillId="3" borderId="0" xfId="2" applyBorder="1" applyAlignment="1">
      <alignment horizontal="left"/>
    </xf>
    <xf numFmtId="0" fontId="17" fillId="4" borderId="0" xfId="3" applyBorder="1" applyAlignment="1">
      <alignment horizontal="left"/>
    </xf>
    <xf numFmtId="0" fontId="20" fillId="4" borderId="0" xfId="3" applyFont="1"/>
    <xf numFmtId="0" fontId="0" fillId="0" borderId="0" xfId="0"/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5" fillId="0" borderId="0" xfId="0" applyNumberFormat="1" applyFont="1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2" borderId="3" xfId="0" applyNumberFormat="1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5" fillId="2" borderId="10" xfId="0" applyNumberFormat="1" applyFont="1" applyFill="1" applyBorder="1" applyAlignment="1">
      <alignment horizontal="center" wrapText="1"/>
    </xf>
    <xf numFmtId="0" fontId="5" fillId="2" borderId="11" xfId="0" applyNumberFormat="1" applyFont="1" applyFill="1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5" fillId="2" borderId="5" xfId="0" applyNumberFormat="1" applyFont="1" applyFill="1" applyBorder="1" applyAlignment="1">
      <alignment horizontal="center" wrapText="1"/>
    </xf>
    <xf numFmtId="0" fontId="5" fillId="2" borderId="12" xfId="0" applyNumberFormat="1" applyFont="1" applyFill="1" applyBorder="1" applyAlignment="1">
      <alignment horizontal="center" wrapText="1"/>
    </xf>
    <xf numFmtId="0" fontId="5" fillId="2" borderId="13" xfId="0" applyNumberFormat="1" applyFont="1" applyFill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8" fillId="5" borderId="0" xfId="4" applyAlignment="1">
      <alignment horizontal="center"/>
    </xf>
    <xf numFmtId="0" fontId="16" fillId="3" borderId="0" xfId="2" applyAlignment="1">
      <alignment horizontal="center"/>
    </xf>
    <xf numFmtId="0" fontId="17" fillId="4" borderId="0" xfId="3" applyAlignment="1">
      <alignment horizontal="center"/>
    </xf>
    <xf numFmtId="0" fontId="10" fillId="0" borderId="8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0" fillId="0" borderId="0" xfId="0"/>
    <xf numFmtId="0" fontId="16" fillId="3" borderId="0" xfId="2" applyAlignment="1"/>
    <xf numFmtId="0" fontId="10" fillId="0" borderId="6" xfId="0" applyFont="1" applyFill="1" applyBorder="1" applyAlignment="1"/>
    <xf numFmtId="0" fontId="10" fillId="0" borderId="7" xfId="0" applyFont="1" applyFill="1" applyBorder="1" applyAlignment="1"/>
    <xf numFmtId="0" fontId="0" fillId="0" borderId="6" xfId="0" applyBorder="1" applyAlignment="1"/>
    <xf numFmtId="0" fontId="0" fillId="0" borderId="7" xfId="0" applyBorder="1" applyAlignment="1"/>
    <xf numFmtId="0" fontId="16" fillId="3" borderId="0" xfId="2" applyBorder="1" applyAlignment="1">
      <alignment horizontal="center"/>
    </xf>
    <xf numFmtId="0" fontId="17" fillId="4" borderId="0" xfId="3" applyBorder="1" applyAlignment="1">
      <alignment horizontal="center"/>
    </xf>
    <xf numFmtId="0" fontId="18" fillId="5" borderId="0" xfId="4" applyBorder="1" applyAlignment="1">
      <alignment horizontal="center"/>
    </xf>
    <xf numFmtId="0" fontId="10" fillId="0" borderId="0" xfId="0" applyFont="1" applyFill="1" applyBorder="1" applyAlignment="1">
      <alignment horizontal="center" vertical="center" wrapText="1"/>
    </xf>
  </cellXfs>
  <cellStyles count="5">
    <cellStyle name="Bad" xfId="3" builtinId="27"/>
    <cellStyle name="Good" xfId="2" builtinId="26"/>
    <cellStyle name="Neutral" xfId="4" builtinId="2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tabSelected="1" workbookViewId="0">
      <selection activeCell="A2" sqref="A2"/>
    </sheetView>
  </sheetViews>
  <sheetFormatPr defaultRowHeight="14.4" x14ac:dyDescent="0.3"/>
  <cols>
    <col min="4" max="4" width="17.88671875" customWidth="1"/>
    <col min="5" max="5" width="10.21875" customWidth="1"/>
    <col min="12" max="12" width="13.88671875" customWidth="1"/>
  </cols>
  <sheetData>
    <row r="1" spans="1:11" ht="25.8" x14ac:dyDescent="0.5">
      <c r="D1" s="92" t="s">
        <v>0</v>
      </c>
      <c r="E1" s="92"/>
      <c r="F1" s="92"/>
      <c r="G1" s="92"/>
      <c r="H1" s="92"/>
      <c r="I1" s="92"/>
      <c r="J1" s="92"/>
      <c r="K1" s="92"/>
    </row>
    <row r="2" spans="1:11" ht="26.4" customHeight="1" x14ac:dyDescent="0.5">
      <c r="E2" s="92">
        <v>2016</v>
      </c>
      <c r="F2" s="92"/>
      <c r="G2" s="92"/>
      <c r="H2" s="92"/>
    </row>
    <row r="3" spans="1:11" ht="18" x14ac:dyDescent="0.35">
      <c r="E3" s="93" t="s">
        <v>22</v>
      </c>
      <c r="F3" s="93"/>
      <c r="G3" s="93"/>
      <c r="H3" s="93"/>
    </row>
    <row r="4" spans="1:11" s="50" customFormat="1" x14ac:dyDescent="0.3"/>
    <row r="6" spans="1:11" x14ac:dyDescent="0.3">
      <c r="A6" s="54" t="s">
        <v>56</v>
      </c>
      <c r="B6" s="49"/>
      <c r="C6" s="49"/>
      <c r="D6" s="49"/>
    </row>
    <row r="7" spans="1:11" s="50" customFormat="1" x14ac:dyDescent="0.3">
      <c r="A7" s="54" t="s">
        <v>55</v>
      </c>
      <c r="B7" s="49"/>
      <c r="C7" s="49"/>
      <c r="D7" s="49"/>
    </row>
    <row r="8" spans="1:11" s="50" customFormat="1" x14ac:dyDescent="0.3">
      <c r="A8" s="54" t="s">
        <v>52</v>
      </c>
      <c r="B8" s="49"/>
      <c r="C8" s="49"/>
      <c r="D8" s="49"/>
    </row>
    <row r="9" spans="1:11" s="50" customFormat="1" x14ac:dyDescent="0.3">
      <c r="A9" s="55" t="s">
        <v>54</v>
      </c>
      <c r="B9" s="49"/>
      <c r="C9" s="49"/>
      <c r="D9" s="49"/>
    </row>
    <row r="10" spans="1:11" s="53" customFormat="1" x14ac:dyDescent="0.3">
      <c r="A10" s="55" t="s">
        <v>53</v>
      </c>
      <c r="B10" s="49"/>
      <c r="C10" s="49"/>
      <c r="D10" s="49"/>
    </row>
    <row r="11" spans="1:11" s="53" customFormat="1" x14ac:dyDescent="0.3">
      <c r="A11" s="55"/>
      <c r="B11" s="49"/>
      <c r="C11" s="49"/>
      <c r="D11" s="49"/>
    </row>
    <row r="12" spans="1:11" s="50" customFormat="1" x14ac:dyDescent="0.3">
      <c r="A12" s="55" t="s">
        <v>57</v>
      </c>
      <c r="B12" s="49"/>
      <c r="C12" s="49"/>
      <c r="D12" s="49"/>
    </row>
    <row r="13" spans="1:11" s="50" customFormat="1" x14ac:dyDescent="0.3">
      <c r="A13" s="55" t="s">
        <v>47</v>
      </c>
      <c r="B13" s="49"/>
      <c r="C13" s="49"/>
      <c r="D13" s="49"/>
    </row>
    <row r="14" spans="1:11" s="50" customFormat="1" x14ac:dyDescent="0.3">
      <c r="A14" s="87" t="s">
        <v>48</v>
      </c>
      <c r="B14" s="127"/>
      <c r="C14" s="127"/>
      <c r="D14" s="59">
        <v>0.75960000000000005</v>
      </c>
    </row>
    <row r="15" spans="1:11" s="50" customFormat="1" x14ac:dyDescent="0.3">
      <c r="A15" s="88" t="s">
        <v>49</v>
      </c>
      <c r="B15" s="125"/>
      <c r="C15" s="125"/>
      <c r="D15" s="58">
        <v>0.75</v>
      </c>
    </row>
    <row r="16" spans="1:11" s="50" customFormat="1" x14ac:dyDescent="0.3">
      <c r="A16" s="89" t="s">
        <v>50</v>
      </c>
      <c r="B16" s="126"/>
      <c r="C16" s="126"/>
      <c r="D16" s="58">
        <v>0.81730000000000003</v>
      </c>
    </row>
    <row r="17" spans="1:8" s="50" customFormat="1" x14ac:dyDescent="0.3">
      <c r="A17" s="49"/>
      <c r="B17" s="49"/>
      <c r="C17" s="49"/>
      <c r="D17" s="49"/>
    </row>
    <row r="18" spans="1:8" s="53" customFormat="1" x14ac:dyDescent="0.3">
      <c r="A18" s="55" t="s">
        <v>58</v>
      </c>
      <c r="B18" s="49"/>
      <c r="C18" s="49"/>
      <c r="D18" s="49"/>
    </row>
    <row r="19" spans="1:8" s="53" customFormat="1" x14ac:dyDescent="0.3">
      <c r="A19" s="55" t="s">
        <v>51</v>
      </c>
      <c r="B19" s="49"/>
      <c r="C19" s="49"/>
      <c r="D19" s="49"/>
    </row>
    <row r="20" spans="1:8" s="53" customFormat="1" x14ac:dyDescent="0.3">
      <c r="A20" s="87" t="s">
        <v>48</v>
      </c>
      <c r="B20" s="127"/>
      <c r="C20" s="127"/>
      <c r="D20" s="58">
        <v>0.76559999999999995</v>
      </c>
    </row>
    <row r="21" spans="1:8" s="53" customFormat="1" x14ac:dyDescent="0.3">
      <c r="A21" s="88" t="s">
        <v>49</v>
      </c>
      <c r="B21" s="125"/>
      <c r="C21" s="125"/>
      <c r="D21" s="58">
        <v>0.82030000000000003</v>
      </c>
    </row>
    <row r="22" spans="1:8" s="53" customFormat="1" x14ac:dyDescent="0.3">
      <c r="A22" s="89" t="s">
        <v>50</v>
      </c>
      <c r="B22" s="126"/>
      <c r="C22" s="126"/>
      <c r="D22" s="58">
        <v>0.85160000000000002</v>
      </c>
    </row>
    <row r="23" spans="1:8" s="53" customFormat="1" x14ac:dyDescent="0.3">
      <c r="A23" s="49"/>
      <c r="B23" s="49"/>
      <c r="C23" s="49"/>
      <c r="D23" s="49"/>
    </row>
    <row r="24" spans="1:8" s="50" customFormat="1" x14ac:dyDescent="0.3">
      <c r="A24" s="60" t="s">
        <v>59</v>
      </c>
      <c r="B24" s="32"/>
      <c r="C24" s="32"/>
      <c r="D24" s="32"/>
      <c r="H24" s="32"/>
    </row>
    <row r="25" spans="1:8" x14ac:dyDescent="0.3">
      <c r="A25" s="87" t="s">
        <v>48</v>
      </c>
      <c r="B25" s="127"/>
      <c r="C25" s="127"/>
      <c r="D25" s="61">
        <v>0.91669999999999996</v>
      </c>
      <c r="E25" s="32"/>
      <c r="F25" s="32"/>
      <c r="G25" s="32"/>
      <c r="H25" s="32"/>
    </row>
    <row r="26" spans="1:8" x14ac:dyDescent="0.3">
      <c r="A26" s="88" t="s">
        <v>49</v>
      </c>
      <c r="B26" s="125"/>
      <c r="C26" s="125"/>
      <c r="D26" s="61">
        <v>0.95140000000000002</v>
      </c>
      <c r="E26" s="32"/>
      <c r="F26" s="32"/>
      <c r="G26" s="32"/>
    </row>
    <row r="27" spans="1:8" x14ac:dyDescent="0.3">
      <c r="A27" s="89" t="s">
        <v>50</v>
      </c>
      <c r="B27" s="126"/>
      <c r="C27" s="126"/>
      <c r="D27" s="61">
        <v>0.95140000000000002</v>
      </c>
      <c r="E27" s="32"/>
      <c r="F27" s="32"/>
      <c r="G27" s="32"/>
      <c r="H27" s="32"/>
    </row>
    <row r="28" spans="1:8" x14ac:dyDescent="0.3">
      <c r="A28" s="32"/>
      <c r="B28" s="32"/>
      <c r="C28" s="32"/>
      <c r="D28" s="32"/>
      <c r="E28" s="32"/>
      <c r="F28" s="32"/>
      <c r="G28" s="32"/>
      <c r="H28" s="32"/>
    </row>
    <row r="29" spans="1:8" x14ac:dyDescent="0.3">
      <c r="A29" s="67" t="s">
        <v>60</v>
      </c>
      <c r="E29" s="32"/>
      <c r="F29" s="32"/>
      <c r="G29" s="32"/>
      <c r="H29" s="32"/>
    </row>
    <row r="30" spans="1:8" x14ac:dyDescent="0.3">
      <c r="A30" s="87" t="s">
        <v>48</v>
      </c>
      <c r="B30" s="127"/>
      <c r="C30" s="127"/>
      <c r="D30" s="61">
        <v>0.96709999999999996</v>
      </c>
    </row>
    <row r="31" spans="1:8" x14ac:dyDescent="0.3">
      <c r="A31" s="88" t="s">
        <v>49</v>
      </c>
      <c r="B31" s="125"/>
      <c r="C31" s="125"/>
      <c r="D31" s="61">
        <v>0.97370000000000001</v>
      </c>
    </row>
    <row r="32" spans="1:8" x14ac:dyDescent="0.3">
      <c r="A32" s="89" t="s">
        <v>50</v>
      </c>
      <c r="B32" s="126"/>
      <c r="C32" s="126"/>
      <c r="D32" s="68">
        <v>0.95389999999999997</v>
      </c>
      <c r="E32" s="62"/>
      <c r="F32" s="62"/>
    </row>
    <row r="33" spans="1:12" x14ac:dyDescent="0.3">
      <c r="A33" s="62"/>
      <c r="B33" s="62"/>
      <c r="C33" s="62"/>
      <c r="D33" s="63"/>
      <c r="E33" s="62"/>
      <c r="F33" s="62"/>
    </row>
    <row r="34" spans="1:12" x14ac:dyDescent="0.3">
      <c r="A34" s="72" t="s">
        <v>61</v>
      </c>
      <c r="B34" s="69"/>
      <c r="C34" s="69"/>
      <c r="D34" s="70"/>
      <c r="E34" s="69"/>
      <c r="F34" s="69"/>
      <c r="G34" s="71"/>
      <c r="H34" s="71"/>
      <c r="I34" s="71"/>
      <c r="J34" s="71"/>
      <c r="K34" s="71"/>
      <c r="L34" s="71"/>
    </row>
    <row r="35" spans="1:12" x14ac:dyDescent="0.3">
      <c r="A35" s="87" t="s">
        <v>48</v>
      </c>
      <c r="B35" s="127"/>
      <c r="C35" s="127"/>
      <c r="D35" s="74">
        <v>0.67190000000000005</v>
      </c>
      <c r="E35" s="94"/>
      <c r="F35" s="94"/>
    </row>
    <row r="36" spans="1:12" x14ac:dyDescent="0.3">
      <c r="A36" s="88" t="s">
        <v>49</v>
      </c>
      <c r="B36" s="125"/>
      <c r="C36" s="125"/>
      <c r="D36" s="73">
        <v>0.82809999999999995</v>
      </c>
      <c r="E36" s="62"/>
      <c r="F36" s="62"/>
      <c r="H36" s="33"/>
    </row>
    <row r="37" spans="1:12" x14ac:dyDescent="0.3">
      <c r="A37" s="89" t="s">
        <v>50</v>
      </c>
      <c r="B37" s="126"/>
      <c r="C37" s="126"/>
      <c r="D37" s="73">
        <v>0.90629999999999999</v>
      </c>
      <c r="E37" s="64"/>
      <c r="F37" s="62"/>
      <c r="H37" s="33"/>
    </row>
    <row r="38" spans="1:12" x14ac:dyDescent="0.3">
      <c r="A38" s="64"/>
      <c r="B38" s="64"/>
      <c r="C38" s="64"/>
      <c r="D38" s="65"/>
      <c r="E38" s="64"/>
      <c r="F38" s="62"/>
      <c r="H38" s="33"/>
    </row>
    <row r="39" spans="1:12" x14ac:dyDescent="0.3">
      <c r="A39" s="75" t="s">
        <v>62</v>
      </c>
      <c r="B39" s="64"/>
      <c r="C39" s="64"/>
      <c r="D39" s="65"/>
      <c r="E39" s="64"/>
      <c r="F39" s="62"/>
      <c r="H39" s="33"/>
    </row>
    <row r="40" spans="1:12" x14ac:dyDescent="0.3">
      <c r="A40" s="87" t="s">
        <v>48</v>
      </c>
      <c r="B40" s="127"/>
      <c r="C40" s="127"/>
      <c r="D40" s="73">
        <v>0.66669999999999996</v>
      </c>
      <c r="E40" s="64"/>
      <c r="F40" s="62"/>
      <c r="H40" s="33"/>
    </row>
    <row r="41" spans="1:12" x14ac:dyDescent="0.3">
      <c r="A41" s="88" t="s">
        <v>49</v>
      </c>
      <c r="B41" s="125"/>
      <c r="C41" s="125"/>
      <c r="D41" s="68">
        <v>0.79169999999999996</v>
      </c>
      <c r="E41" s="64"/>
      <c r="F41" s="62"/>
      <c r="H41" s="34"/>
    </row>
    <row r="42" spans="1:12" x14ac:dyDescent="0.3">
      <c r="A42" s="89" t="s">
        <v>50</v>
      </c>
      <c r="B42" s="126"/>
      <c r="C42" s="126"/>
      <c r="D42" s="68">
        <v>0.66669999999999996</v>
      </c>
      <c r="E42" s="62"/>
      <c r="F42" s="62"/>
    </row>
    <row r="43" spans="1:12" x14ac:dyDescent="0.3">
      <c r="A43" s="66"/>
      <c r="B43" s="66"/>
      <c r="C43" s="66"/>
      <c r="D43" s="62"/>
      <c r="E43" s="62"/>
      <c r="F43" s="62"/>
    </row>
    <row r="44" spans="1:12" x14ac:dyDescent="0.3">
      <c r="A44" s="76" t="s">
        <v>64</v>
      </c>
      <c r="B44" s="66"/>
      <c r="C44" s="66"/>
      <c r="D44" s="62"/>
      <c r="E44" s="62"/>
      <c r="F44" s="62"/>
    </row>
    <row r="45" spans="1:12" x14ac:dyDescent="0.3">
      <c r="A45" s="87" t="s">
        <v>48</v>
      </c>
      <c r="B45" s="127"/>
      <c r="C45" s="127"/>
      <c r="D45" s="68">
        <v>0.82689999999999997</v>
      </c>
      <c r="E45" s="62"/>
      <c r="F45" s="62"/>
    </row>
    <row r="46" spans="1:12" x14ac:dyDescent="0.3">
      <c r="A46" s="88" t="s">
        <v>49</v>
      </c>
      <c r="B46" s="125"/>
      <c r="C46" s="125"/>
      <c r="D46" s="59">
        <v>0.99039999999999995</v>
      </c>
    </row>
    <row r="47" spans="1:12" x14ac:dyDescent="0.3">
      <c r="A47" s="89" t="s">
        <v>50</v>
      </c>
      <c r="B47" s="126"/>
      <c r="C47" s="126"/>
      <c r="D47" s="73">
        <v>0.94230000000000003</v>
      </c>
    </row>
    <row r="48" spans="1:12" x14ac:dyDescent="0.3">
      <c r="A48" s="64"/>
      <c r="B48" s="64"/>
      <c r="C48" s="64"/>
      <c r="D48" s="64"/>
      <c r="E48" s="33"/>
    </row>
    <row r="49" spans="1:5" x14ac:dyDescent="0.3">
      <c r="A49" s="75" t="s">
        <v>65</v>
      </c>
      <c r="B49" s="64"/>
      <c r="C49" s="64"/>
      <c r="D49" s="64"/>
      <c r="E49" s="32"/>
    </row>
    <row r="50" spans="1:5" x14ac:dyDescent="0.3">
      <c r="A50" s="87" t="s">
        <v>48</v>
      </c>
      <c r="B50" s="127"/>
      <c r="C50" s="127"/>
      <c r="D50" s="73">
        <v>0.66349999999999998</v>
      </c>
      <c r="E50" s="32"/>
    </row>
    <row r="51" spans="1:5" x14ac:dyDescent="0.3">
      <c r="A51" s="88" t="s">
        <v>49</v>
      </c>
      <c r="B51" s="125"/>
      <c r="C51" s="125"/>
      <c r="D51" s="73">
        <v>0.93269999999999997</v>
      </c>
      <c r="E51" s="32"/>
    </row>
    <row r="52" spans="1:5" x14ac:dyDescent="0.3">
      <c r="A52" s="89" t="s">
        <v>50</v>
      </c>
      <c r="B52" s="126"/>
      <c r="C52" s="126"/>
      <c r="D52" s="73">
        <v>0.83650000000000002</v>
      </c>
      <c r="E52" s="32"/>
    </row>
    <row r="53" spans="1:5" x14ac:dyDescent="0.3">
      <c r="A53" s="66"/>
      <c r="B53" s="66"/>
      <c r="C53" s="66"/>
      <c r="D53" s="64"/>
      <c r="E53" s="32"/>
    </row>
    <row r="54" spans="1:5" x14ac:dyDescent="0.3">
      <c r="A54" s="76" t="s">
        <v>66</v>
      </c>
      <c r="B54" s="66"/>
      <c r="C54" s="66"/>
      <c r="D54" s="64"/>
      <c r="E54" s="32"/>
    </row>
    <row r="55" spans="1:5" x14ac:dyDescent="0.3">
      <c r="A55" s="87" t="s">
        <v>48</v>
      </c>
      <c r="B55" s="127"/>
      <c r="C55" s="127"/>
      <c r="D55" s="73">
        <v>0.39579999999999999</v>
      </c>
      <c r="E55" s="32"/>
    </row>
    <row r="56" spans="1:5" x14ac:dyDescent="0.3">
      <c r="A56" s="88" t="s">
        <v>49</v>
      </c>
      <c r="B56" s="125"/>
      <c r="C56" s="125"/>
      <c r="D56" s="73">
        <v>0.53129999999999999</v>
      </c>
      <c r="E56" s="32"/>
    </row>
    <row r="57" spans="1:5" x14ac:dyDescent="0.3">
      <c r="A57" s="89" t="s">
        <v>50</v>
      </c>
      <c r="B57" s="126"/>
      <c r="C57" s="126"/>
      <c r="D57" s="59">
        <v>0.71879999999999999</v>
      </c>
      <c r="E57" s="32"/>
    </row>
    <row r="59" spans="1:5" x14ac:dyDescent="0.3">
      <c r="A59" s="67" t="s">
        <v>63</v>
      </c>
    </row>
    <row r="60" spans="1:5" x14ac:dyDescent="0.3">
      <c r="A60" s="87" t="s">
        <v>48</v>
      </c>
      <c r="B60" s="127"/>
      <c r="C60" s="127"/>
      <c r="D60" s="59">
        <v>0.52380000000000004</v>
      </c>
    </row>
    <row r="61" spans="1:5" x14ac:dyDescent="0.3">
      <c r="A61" s="88" t="s">
        <v>49</v>
      </c>
      <c r="B61" s="125"/>
      <c r="C61" s="125"/>
      <c r="D61" s="59">
        <v>0.8155</v>
      </c>
    </row>
    <row r="62" spans="1:5" x14ac:dyDescent="0.3">
      <c r="A62" s="89" t="s">
        <v>50</v>
      </c>
      <c r="B62" s="126"/>
      <c r="C62" s="126"/>
      <c r="D62" s="59">
        <v>0.91069999999999995</v>
      </c>
    </row>
  </sheetData>
  <mergeCells count="4">
    <mergeCell ref="D1:K1"/>
    <mergeCell ref="E2:H2"/>
    <mergeCell ref="E3:H3"/>
    <mergeCell ref="E35:F35"/>
  </mergeCells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A23" sqref="A23:B23"/>
    </sheetView>
  </sheetViews>
  <sheetFormatPr defaultRowHeight="14.4" x14ac:dyDescent="0.3"/>
  <sheetData>
    <row r="1" spans="1:15" x14ac:dyDescent="0.3">
      <c r="F1" s="101" t="s">
        <v>42</v>
      </c>
      <c r="G1" s="101"/>
      <c r="H1" s="101"/>
      <c r="I1" s="101"/>
    </row>
    <row r="3" spans="1:15" x14ac:dyDescent="0.3">
      <c r="A3" s="4" t="s">
        <v>18</v>
      </c>
      <c r="B3" s="5"/>
      <c r="C3" s="5"/>
      <c r="D3" s="5"/>
      <c r="E3" s="5"/>
      <c r="F3" s="23"/>
      <c r="G3" s="24"/>
      <c r="H3" s="25"/>
      <c r="I3" s="23"/>
      <c r="J3" s="24"/>
      <c r="K3" s="25"/>
    </row>
    <row r="4" spans="1:15" x14ac:dyDescent="0.3">
      <c r="A4" s="101" t="s">
        <v>8</v>
      </c>
      <c r="B4" s="101"/>
      <c r="C4" s="101"/>
      <c r="D4" s="101"/>
      <c r="E4" s="5"/>
      <c r="F4" s="23"/>
      <c r="G4" s="24"/>
      <c r="H4" s="25"/>
      <c r="I4" s="23"/>
      <c r="J4" s="24"/>
      <c r="K4" s="25"/>
    </row>
    <row r="5" spans="1:15" x14ac:dyDescent="0.3">
      <c r="A5" s="82" t="s">
        <v>34</v>
      </c>
      <c r="B5" s="82" t="s">
        <v>9</v>
      </c>
      <c r="C5" s="82"/>
      <c r="D5" s="8"/>
    </row>
    <row r="6" spans="1:15" x14ac:dyDescent="0.3">
      <c r="A6" s="7"/>
      <c r="B6" s="7"/>
      <c r="C6" s="8"/>
      <c r="D6" s="8"/>
      <c r="F6" s="12" t="s">
        <v>14</v>
      </c>
      <c r="I6" s="12" t="s">
        <v>1</v>
      </c>
    </row>
    <row r="7" spans="1:15" ht="15" thickBot="1" x14ac:dyDescent="0.35">
      <c r="A7" s="7" t="s">
        <v>25</v>
      </c>
      <c r="B7" s="7"/>
      <c r="C7" s="8"/>
      <c r="D7" s="8"/>
      <c r="F7" s="14" t="s">
        <v>15</v>
      </c>
      <c r="H7" s="35" t="s">
        <v>29</v>
      </c>
      <c r="I7" s="14" t="s">
        <v>16</v>
      </c>
    </row>
    <row r="8" spans="1:15" ht="15" thickBot="1" x14ac:dyDescent="0.35">
      <c r="A8" s="6" t="s">
        <v>2</v>
      </c>
      <c r="B8" s="5"/>
      <c r="C8" s="5"/>
      <c r="D8" s="6" t="s">
        <v>23</v>
      </c>
      <c r="E8" s="6" t="s">
        <v>13</v>
      </c>
      <c r="F8" s="6" t="s">
        <v>27</v>
      </c>
      <c r="G8" s="15" t="s">
        <v>24</v>
      </c>
      <c r="H8" s="27"/>
      <c r="I8" s="6" t="s">
        <v>4</v>
      </c>
      <c r="J8" s="15" t="s">
        <v>5</v>
      </c>
      <c r="K8" s="111" t="s">
        <v>32</v>
      </c>
      <c r="L8" s="112"/>
      <c r="M8" s="97" t="s">
        <v>33</v>
      </c>
      <c r="N8" s="98"/>
    </row>
    <row r="9" spans="1:15" ht="15.6" thickTop="1" thickBot="1" x14ac:dyDescent="0.35">
      <c r="A9" s="16">
        <v>1200</v>
      </c>
      <c r="B9" s="16" t="s">
        <v>11</v>
      </c>
      <c r="C9" s="16" t="s">
        <v>17</v>
      </c>
      <c r="D9" s="17">
        <v>8</v>
      </c>
      <c r="E9" s="18">
        <f t="shared" ref="E9" si="0">(4*D9)</f>
        <v>32</v>
      </c>
      <c r="F9" s="18">
        <v>19</v>
      </c>
      <c r="G9" s="19">
        <f t="shared" ref="G9" si="1">SUM(F9/E9)</f>
        <v>0.59375</v>
      </c>
      <c r="H9" s="20"/>
      <c r="I9" s="18">
        <v>24</v>
      </c>
      <c r="J9" s="37">
        <f t="shared" ref="J9" si="2">SUM(I9/E9)</f>
        <v>0.75</v>
      </c>
      <c r="K9" s="96">
        <f t="shared" ref="K9" si="3">SUM(F9,I9)</f>
        <v>43</v>
      </c>
      <c r="L9" s="96"/>
      <c r="M9" s="95">
        <f t="shared" ref="M9" si="4">SUM(E9*2)</f>
        <v>64</v>
      </c>
      <c r="N9" s="95"/>
      <c r="O9" s="51">
        <f>SUM(K9/M9)</f>
        <v>0.671875</v>
      </c>
    </row>
    <row r="10" spans="1:15" ht="15" thickTop="1" x14ac:dyDescent="0.3"/>
    <row r="12" spans="1:15" x14ac:dyDescent="0.3">
      <c r="A12" s="4" t="s">
        <v>18</v>
      </c>
      <c r="B12" s="5"/>
      <c r="C12" s="5"/>
      <c r="D12" s="5"/>
      <c r="E12" s="5"/>
      <c r="F12" s="23"/>
      <c r="G12" s="24"/>
      <c r="H12" s="25"/>
      <c r="I12" s="23"/>
      <c r="J12" s="24"/>
      <c r="K12" s="25"/>
    </row>
    <row r="13" spans="1:15" x14ac:dyDescent="0.3">
      <c r="A13" s="101" t="s">
        <v>8</v>
      </c>
      <c r="B13" s="101"/>
      <c r="C13" s="101"/>
      <c r="D13" s="101"/>
      <c r="E13" s="5"/>
      <c r="F13" s="23"/>
      <c r="G13" s="24"/>
      <c r="H13" s="25"/>
      <c r="I13" s="23"/>
      <c r="J13" s="24"/>
      <c r="K13" s="25"/>
    </row>
    <row r="14" spans="1:15" x14ac:dyDescent="0.3">
      <c r="A14" s="84" t="s">
        <v>19</v>
      </c>
      <c r="B14" s="84" t="s">
        <v>20</v>
      </c>
      <c r="C14" s="84"/>
      <c r="D14" s="8"/>
    </row>
    <row r="15" spans="1:15" x14ac:dyDescent="0.3">
      <c r="A15" s="7"/>
      <c r="B15" s="7"/>
      <c r="C15" s="8"/>
      <c r="D15" s="8"/>
      <c r="F15" s="12" t="s">
        <v>14</v>
      </c>
      <c r="I15" s="12" t="s">
        <v>1</v>
      </c>
    </row>
    <row r="16" spans="1:15" ht="15" thickBot="1" x14ac:dyDescent="0.35">
      <c r="A16" s="35" t="s">
        <v>29</v>
      </c>
      <c r="B16" s="7"/>
      <c r="C16" s="8"/>
      <c r="D16" s="8"/>
      <c r="F16" s="14" t="s">
        <v>15</v>
      </c>
      <c r="H16" s="35" t="s">
        <v>29</v>
      </c>
      <c r="I16" s="14" t="s">
        <v>16</v>
      </c>
    </row>
    <row r="17" spans="1:15" ht="15" thickBot="1" x14ac:dyDescent="0.35">
      <c r="A17" s="6" t="s">
        <v>2</v>
      </c>
      <c r="B17" s="5"/>
      <c r="C17" s="5"/>
      <c r="D17" s="6" t="s">
        <v>3</v>
      </c>
      <c r="E17" s="6" t="s">
        <v>13</v>
      </c>
      <c r="F17" s="6" t="s">
        <v>27</v>
      </c>
      <c r="G17" s="15" t="s">
        <v>5</v>
      </c>
      <c r="H17" s="27"/>
      <c r="I17" s="6" t="s">
        <v>4</v>
      </c>
      <c r="J17" s="15" t="s">
        <v>5</v>
      </c>
      <c r="K17" s="111" t="s">
        <v>32</v>
      </c>
      <c r="L17" s="112"/>
      <c r="M17" s="97" t="s">
        <v>33</v>
      </c>
      <c r="N17" s="98"/>
    </row>
    <row r="18" spans="1:15" ht="15.6" thickTop="1" thickBot="1" x14ac:dyDescent="0.35">
      <c r="A18" s="16">
        <v>1200</v>
      </c>
      <c r="B18" s="16" t="s">
        <v>11</v>
      </c>
      <c r="C18" s="16" t="s">
        <v>17</v>
      </c>
      <c r="D18" s="17">
        <v>8</v>
      </c>
      <c r="E18" s="18">
        <f t="shared" ref="E18" si="5">(4*D18)</f>
        <v>32</v>
      </c>
      <c r="F18" s="18">
        <v>29</v>
      </c>
      <c r="G18" s="19">
        <f t="shared" ref="G18" si="6">SUM(F18/E18)</f>
        <v>0.90625</v>
      </c>
      <c r="H18" s="20"/>
      <c r="I18" s="18">
        <v>24</v>
      </c>
      <c r="J18" s="37">
        <f t="shared" ref="J18" si="7">SUM(I18/E18)</f>
        <v>0.75</v>
      </c>
      <c r="K18" s="96">
        <f t="shared" ref="K18" si="8">SUM(F18,I18)</f>
        <v>53</v>
      </c>
      <c r="L18" s="96"/>
      <c r="M18" s="95">
        <f t="shared" ref="M18" si="9">SUM(E18*2)</f>
        <v>64</v>
      </c>
      <c r="N18" s="95"/>
      <c r="O18" s="51">
        <f>SUM(K18/M18)</f>
        <v>0.828125</v>
      </c>
    </row>
    <row r="19" spans="1:15" ht="15" thickTop="1" x14ac:dyDescent="0.3"/>
    <row r="21" spans="1:15" x14ac:dyDescent="0.3">
      <c r="A21" s="4" t="s">
        <v>18</v>
      </c>
      <c r="B21" s="5"/>
      <c r="C21" s="5"/>
      <c r="D21" s="5"/>
      <c r="E21" s="5"/>
      <c r="F21" s="23"/>
      <c r="G21" s="24"/>
      <c r="H21" s="25"/>
      <c r="I21" s="23"/>
      <c r="J21" s="24"/>
      <c r="K21" s="25"/>
    </row>
    <row r="22" spans="1:15" x14ac:dyDescent="0.3">
      <c r="A22" s="101" t="s">
        <v>8</v>
      </c>
      <c r="B22" s="101"/>
      <c r="C22" s="101"/>
      <c r="D22" s="101"/>
      <c r="E22" s="5"/>
      <c r="F22" s="23"/>
      <c r="G22" s="24"/>
      <c r="H22" s="25"/>
      <c r="I22" s="23"/>
      <c r="J22" s="24"/>
      <c r="K22" s="25"/>
    </row>
    <row r="23" spans="1:15" x14ac:dyDescent="0.3">
      <c r="A23" s="83" t="s">
        <v>7</v>
      </c>
      <c r="B23" s="83" t="s">
        <v>21</v>
      </c>
      <c r="C23" s="8"/>
      <c r="D23" s="8"/>
    </row>
    <row r="24" spans="1:15" x14ac:dyDescent="0.3">
      <c r="A24" s="7"/>
      <c r="B24" s="7"/>
      <c r="C24" s="8"/>
      <c r="D24" s="8"/>
      <c r="F24" s="12" t="s">
        <v>14</v>
      </c>
      <c r="I24" s="12" t="s">
        <v>1</v>
      </c>
    </row>
    <row r="25" spans="1:15" ht="28.2" thickBot="1" x14ac:dyDescent="0.35">
      <c r="A25" s="7" t="s">
        <v>31</v>
      </c>
      <c r="B25" s="7"/>
      <c r="C25" s="8"/>
      <c r="D25" s="8"/>
      <c r="F25" s="14" t="s">
        <v>15</v>
      </c>
      <c r="H25" s="36" t="s">
        <v>36</v>
      </c>
      <c r="I25" s="14" t="s">
        <v>16</v>
      </c>
    </row>
    <row r="26" spans="1:15" ht="15" thickBot="1" x14ac:dyDescent="0.35">
      <c r="A26" s="6" t="s">
        <v>2</v>
      </c>
      <c r="B26" s="5"/>
      <c r="C26" s="5"/>
      <c r="D26" s="6" t="s">
        <v>3</v>
      </c>
      <c r="E26" s="6" t="s">
        <v>13</v>
      </c>
      <c r="F26" s="6" t="s">
        <v>4</v>
      </c>
      <c r="G26" s="15" t="s">
        <v>5</v>
      </c>
      <c r="H26" s="27"/>
      <c r="I26" s="6" t="s">
        <v>4</v>
      </c>
      <c r="J26" s="15" t="s">
        <v>5</v>
      </c>
      <c r="K26" s="117" t="s">
        <v>32</v>
      </c>
      <c r="L26" s="118"/>
      <c r="M26" s="109" t="s">
        <v>33</v>
      </c>
      <c r="N26" s="110"/>
    </row>
    <row r="27" spans="1:15" ht="15.6" thickTop="1" thickBot="1" x14ac:dyDescent="0.35">
      <c r="A27" s="16">
        <v>1200</v>
      </c>
      <c r="B27" s="16" t="s">
        <v>11</v>
      </c>
      <c r="C27" s="16" t="s">
        <v>17</v>
      </c>
      <c r="D27" s="17">
        <v>8</v>
      </c>
      <c r="E27" s="18">
        <f t="shared" ref="E27" si="10">(4*D27)</f>
        <v>32</v>
      </c>
      <c r="F27" s="18">
        <v>31</v>
      </c>
      <c r="G27" s="19">
        <f t="shared" ref="G27" si="11">SUM(F27/E27)</f>
        <v>0.96875</v>
      </c>
      <c r="H27" s="20"/>
      <c r="I27" s="18">
        <v>27</v>
      </c>
      <c r="J27" s="37">
        <f t="shared" ref="J27" si="12">SUM(I27/E27)</f>
        <v>0.84375</v>
      </c>
      <c r="K27" s="96">
        <f t="shared" ref="K27" si="13">SUM(F27,I27)</f>
        <v>58</v>
      </c>
      <c r="L27" s="96"/>
      <c r="M27" s="95">
        <f t="shared" ref="M27" si="14">SUM(E27*2)</f>
        <v>64</v>
      </c>
      <c r="N27" s="95"/>
      <c r="O27" s="51">
        <f>SUM(K27/M27)</f>
        <v>0.90625</v>
      </c>
    </row>
    <row r="28" spans="1:15" ht="15" thickTop="1" x14ac:dyDescent="0.3"/>
  </sheetData>
  <mergeCells count="16">
    <mergeCell ref="K26:L26"/>
    <mergeCell ref="M26:N26"/>
    <mergeCell ref="K27:L27"/>
    <mergeCell ref="M27:N27"/>
    <mergeCell ref="A13:D13"/>
    <mergeCell ref="K17:L17"/>
    <mergeCell ref="M17:N17"/>
    <mergeCell ref="K18:L18"/>
    <mergeCell ref="M18:N18"/>
    <mergeCell ref="A22:D22"/>
    <mergeCell ref="F1:I1"/>
    <mergeCell ref="A4:D4"/>
    <mergeCell ref="K8:L8"/>
    <mergeCell ref="M8:N8"/>
    <mergeCell ref="K9:L9"/>
    <mergeCell ref="M9:N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B23" sqref="B23"/>
    </sheetView>
  </sheetViews>
  <sheetFormatPr defaultRowHeight="14.4" x14ac:dyDescent="0.3"/>
  <sheetData>
    <row r="1" spans="1:15" x14ac:dyDescent="0.3">
      <c r="F1" s="119" t="s">
        <v>43</v>
      </c>
      <c r="G1" s="119"/>
      <c r="H1" s="119"/>
      <c r="I1" s="119"/>
    </row>
    <row r="3" spans="1:15" x14ac:dyDescent="0.3">
      <c r="A3" s="4" t="s">
        <v>18</v>
      </c>
      <c r="B3" s="5"/>
      <c r="C3" s="5"/>
      <c r="D3" s="5"/>
      <c r="E3" s="5"/>
      <c r="F3" s="23"/>
      <c r="G3" s="24"/>
      <c r="H3" s="25"/>
      <c r="I3" s="23"/>
      <c r="J3" s="24"/>
      <c r="K3" s="25"/>
    </row>
    <row r="4" spans="1:15" x14ac:dyDescent="0.3">
      <c r="A4" s="101" t="s">
        <v>8</v>
      </c>
      <c r="B4" s="101"/>
      <c r="C4" s="101"/>
      <c r="D4" s="101"/>
      <c r="E4" s="5"/>
      <c r="F4" s="23"/>
      <c r="G4" s="24"/>
      <c r="H4" s="25"/>
      <c r="I4" s="23"/>
      <c r="J4" s="24"/>
      <c r="K4" s="25"/>
    </row>
    <row r="5" spans="1:15" x14ac:dyDescent="0.3">
      <c r="A5" s="82" t="s">
        <v>34</v>
      </c>
      <c r="B5" s="82" t="s">
        <v>9</v>
      </c>
      <c r="C5" s="82"/>
      <c r="D5" s="8"/>
    </row>
    <row r="6" spans="1:15" x14ac:dyDescent="0.3">
      <c r="A6" s="7"/>
      <c r="B6" s="7"/>
      <c r="C6" s="8"/>
      <c r="D6" s="8"/>
      <c r="F6" s="12" t="s">
        <v>14</v>
      </c>
      <c r="I6" s="12" t="s">
        <v>1</v>
      </c>
    </row>
    <row r="7" spans="1:15" ht="15" thickBot="1" x14ac:dyDescent="0.35">
      <c r="A7" s="7" t="s">
        <v>25</v>
      </c>
      <c r="B7" s="7"/>
      <c r="C7" s="8"/>
      <c r="D7" s="8"/>
      <c r="F7" s="14" t="s">
        <v>15</v>
      </c>
      <c r="H7" s="35" t="s">
        <v>29</v>
      </c>
      <c r="I7" s="14" t="s">
        <v>16</v>
      </c>
    </row>
    <row r="8" spans="1:15" ht="15" thickBot="1" x14ac:dyDescent="0.35">
      <c r="A8" s="6" t="s">
        <v>2</v>
      </c>
      <c r="B8" s="5"/>
      <c r="C8" s="5"/>
      <c r="D8" s="6" t="s">
        <v>23</v>
      </c>
      <c r="E8" s="6" t="s">
        <v>13</v>
      </c>
      <c r="F8" s="6" t="s">
        <v>27</v>
      </c>
      <c r="G8" s="15" t="s">
        <v>24</v>
      </c>
      <c r="H8" s="27"/>
      <c r="I8" s="6" t="s">
        <v>4</v>
      </c>
      <c r="J8" s="15" t="s">
        <v>5</v>
      </c>
      <c r="K8" s="111" t="s">
        <v>32</v>
      </c>
      <c r="L8" s="112"/>
      <c r="M8" s="97" t="s">
        <v>33</v>
      </c>
      <c r="N8" s="98"/>
    </row>
    <row r="9" spans="1:15" ht="15.6" thickTop="1" thickBot="1" x14ac:dyDescent="0.35">
      <c r="A9" s="16">
        <v>1300</v>
      </c>
      <c r="B9" s="16" t="s">
        <v>11</v>
      </c>
      <c r="C9" s="16" t="s">
        <v>12</v>
      </c>
      <c r="D9" s="17">
        <v>19</v>
      </c>
      <c r="E9" s="18">
        <f t="shared" ref="E9" si="0">(4*D9)</f>
        <v>76</v>
      </c>
      <c r="F9" s="18">
        <v>76</v>
      </c>
      <c r="G9" s="19">
        <f t="shared" ref="G9" si="1">SUM(F9/E9)</f>
        <v>1</v>
      </c>
      <c r="H9" s="20"/>
      <c r="I9" s="18">
        <v>71</v>
      </c>
      <c r="J9" s="37">
        <f t="shared" ref="J9" si="2">SUM(I9/E9)</f>
        <v>0.93421052631578949</v>
      </c>
      <c r="K9" s="96">
        <f t="shared" ref="K9" si="3">SUM(F9,I9)</f>
        <v>147</v>
      </c>
      <c r="L9" s="96"/>
      <c r="M9" s="95">
        <f t="shared" ref="M9" si="4">SUM(E9*2)</f>
        <v>152</v>
      </c>
      <c r="N9" s="95"/>
      <c r="O9" s="51">
        <f>SUM(K9/M9)</f>
        <v>0.96710526315789469</v>
      </c>
    </row>
    <row r="10" spans="1:15" ht="15" thickTop="1" x14ac:dyDescent="0.3"/>
    <row r="12" spans="1:15" x14ac:dyDescent="0.3">
      <c r="A12" s="4" t="s">
        <v>18</v>
      </c>
      <c r="B12" s="5"/>
      <c r="C12" s="5"/>
      <c r="D12" s="5"/>
      <c r="E12" s="5"/>
      <c r="F12" s="23"/>
      <c r="G12" s="24"/>
      <c r="H12" s="25"/>
      <c r="I12" s="23"/>
      <c r="J12" s="24"/>
      <c r="K12" s="25"/>
    </row>
    <row r="13" spans="1:15" x14ac:dyDescent="0.3">
      <c r="A13" s="101" t="s">
        <v>8</v>
      </c>
      <c r="B13" s="101"/>
      <c r="C13" s="101"/>
      <c r="D13" s="101"/>
      <c r="E13" s="5"/>
      <c r="F13" s="23"/>
      <c r="G13" s="24"/>
      <c r="H13" s="25"/>
      <c r="I13" s="23"/>
      <c r="J13" s="24"/>
      <c r="K13" s="25"/>
    </row>
    <row r="14" spans="1:15" x14ac:dyDescent="0.3">
      <c r="A14" s="84" t="s">
        <v>19</v>
      </c>
      <c r="B14" s="84" t="s">
        <v>20</v>
      </c>
      <c r="C14" s="84"/>
      <c r="D14" s="8"/>
    </row>
    <row r="15" spans="1:15" x14ac:dyDescent="0.3">
      <c r="A15" s="7"/>
      <c r="B15" s="7"/>
      <c r="C15" s="8"/>
      <c r="D15" s="8"/>
      <c r="F15" s="12" t="s">
        <v>14</v>
      </c>
      <c r="I15" s="12" t="s">
        <v>1</v>
      </c>
    </row>
    <row r="16" spans="1:15" ht="15" thickBot="1" x14ac:dyDescent="0.35">
      <c r="A16" s="35" t="s">
        <v>29</v>
      </c>
      <c r="B16" s="7"/>
      <c r="C16" s="8"/>
      <c r="D16" s="8"/>
      <c r="F16" s="14" t="s">
        <v>15</v>
      </c>
      <c r="H16" s="35" t="s">
        <v>29</v>
      </c>
      <c r="I16" s="14" t="s">
        <v>16</v>
      </c>
    </row>
    <row r="17" spans="1:15" ht="15" thickBot="1" x14ac:dyDescent="0.35">
      <c r="A17" s="6" t="s">
        <v>2</v>
      </c>
      <c r="B17" s="5"/>
      <c r="C17" s="5"/>
      <c r="D17" s="6" t="s">
        <v>3</v>
      </c>
      <c r="E17" s="6" t="s">
        <v>13</v>
      </c>
      <c r="F17" s="6" t="s">
        <v>27</v>
      </c>
      <c r="G17" s="15" t="s">
        <v>5</v>
      </c>
      <c r="H17" s="27"/>
      <c r="I17" s="6" t="s">
        <v>4</v>
      </c>
      <c r="J17" s="15" t="s">
        <v>5</v>
      </c>
      <c r="K17" s="111" t="s">
        <v>32</v>
      </c>
      <c r="L17" s="112"/>
      <c r="M17" s="97" t="s">
        <v>33</v>
      </c>
      <c r="N17" s="98"/>
    </row>
    <row r="18" spans="1:15" ht="15.6" thickTop="1" thickBot="1" x14ac:dyDescent="0.35">
      <c r="A18" s="16">
        <v>1300</v>
      </c>
      <c r="B18" s="16" t="s">
        <v>11</v>
      </c>
      <c r="C18" s="16" t="s">
        <v>12</v>
      </c>
      <c r="D18" s="17">
        <v>19</v>
      </c>
      <c r="E18" s="18">
        <f t="shared" ref="E18" si="5">(4*D18)</f>
        <v>76</v>
      </c>
      <c r="F18" s="18">
        <v>73</v>
      </c>
      <c r="G18" s="19">
        <f>SUM(F18/E18)</f>
        <v>0.96052631578947367</v>
      </c>
      <c r="H18" s="20"/>
      <c r="I18" s="18">
        <v>75</v>
      </c>
      <c r="J18" s="37">
        <f>SUM(I18/E18)</f>
        <v>0.98684210526315785</v>
      </c>
      <c r="K18" s="96">
        <f t="shared" ref="K18" si="6">SUM(F18,I18)</f>
        <v>148</v>
      </c>
      <c r="L18" s="96"/>
      <c r="M18" s="95">
        <f t="shared" ref="M18" si="7">SUM(E18*2)</f>
        <v>152</v>
      </c>
      <c r="N18" s="95"/>
      <c r="O18" s="51">
        <f>SUM(K18/M18)</f>
        <v>0.97368421052631582</v>
      </c>
    </row>
    <row r="19" spans="1:15" ht="15" thickTop="1" x14ac:dyDescent="0.3"/>
    <row r="21" spans="1:15" x14ac:dyDescent="0.3">
      <c r="A21" s="4" t="s">
        <v>18</v>
      </c>
      <c r="B21" s="5"/>
      <c r="C21" s="5"/>
      <c r="D21" s="5"/>
      <c r="E21" s="5"/>
      <c r="F21" s="23"/>
      <c r="G21" s="24"/>
      <c r="H21" s="25"/>
      <c r="I21" s="23"/>
      <c r="J21" s="24"/>
      <c r="K21" s="25"/>
    </row>
    <row r="22" spans="1:15" x14ac:dyDescent="0.3">
      <c r="A22" s="101" t="s">
        <v>8</v>
      </c>
      <c r="B22" s="101"/>
      <c r="C22" s="101"/>
      <c r="D22" s="101"/>
      <c r="E22" s="5"/>
      <c r="F22" s="23"/>
      <c r="G22" s="24"/>
      <c r="H22" s="25"/>
      <c r="I22" s="23"/>
      <c r="J22" s="24"/>
      <c r="K22" s="25"/>
    </row>
    <row r="23" spans="1:15" x14ac:dyDescent="0.3">
      <c r="A23" s="7" t="s">
        <v>7</v>
      </c>
      <c r="B23" s="83" t="s">
        <v>21</v>
      </c>
      <c r="C23" s="8"/>
      <c r="D23" s="8"/>
    </row>
    <row r="24" spans="1:15" x14ac:dyDescent="0.3">
      <c r="A24" s="7"/>
      <c r="B24" s="7"/>
      <c r="C24" s="8"/>
      <c r="D24" s="8"/>
      <c r="F24" s="12" t="s">
        <v>14</v>
      </c>
      <c r="I24" s="12" t="s">
        <v>1</v>
      </c>
    </row>
    <row r="25" spans="1:15" ht="28.2" thickBot="1" x14ac:dyDescent="0.35">
      <c r="A25" s="7" t="s">
        <v>31</v>
      </c>
      <c r="B25" s="7"/>
      <c r="C25" s="8"/>
      <c r="D25" s="8"/>
      <c r="F25" s="14" t="s">
        <v>15</v>
      </c>
      <c r="H25" s="36" t="s">
        <v>36</v>
      </c>
      <c r="I25" s="14" t="s">
        <v>16</v>
      </c>
    </row>
    <row r="26" spans="1:15" ht="15" thickBot="1" x14ac:dyDescent="0.35">
      <c r="A26" s="6" t="s">
        <v>2</v>
      </c>
      <c r="B26" s="5"/>
      <c r="C26" s="5"/>
      <c r="D26" s="6" t="s">
        <v>3</v>
      </c>
      <c r="E26" s="6" t="s">
        <v>13</v>
      </c>
      <c r="F26" s="6" t="s">
        <v>4</v>
      </c>
      <c r="G26" s="15" t="s">
        <v>5</v>
      </c>
      <c r="H26" s="27"/>
      <c r="I26" s="6" t="s">
        <v>4</v>
      </c>
      <c r="J26" s="15" t="s">
        <v>5</v>
      </c>
      <c r="K26" s="117" t="s">
        <v>32</v>
      </c>
      <c r="L26" s="118"/>
      <c r="M26" s="109" t="s">
        <v>33</v>
      </c>
      <c r="N26" s="110"/>
    </row>
    <row r="27" spans="1:15" ht="15.6" thickTop="1" thickBot="1" x14ac:dyDescent="0.35">
      <c r="A27" s="16">
        <v>1300</v>
      </c>
      <c r="B27" s="16" t="s">
        <v>11</v>
      </c>
      <c r="C27" s="16" t="s">
        <v>12</v>
      </c>
      <c r="D27" s="17">
        <v>19</v>
      </c>
      <c r="E27" s="18">
        <f t="shared" ref="E27" si="8">(4*D27)</f>
        <v>76</v>
      </c>
      <c r="F27" s="18">
        <v>74</v>
      </c>
      <c r="G27" s="19">
        <f t="shared" ref="G27" si="9">SUM(F27/E27)</f>
        <v>0.97368421052631582</v>
      </c>
      <c r="H27" s="20"/>
      <c r="I27" s="18">
        <v>71</v>
      </c>
      <c r="J27" s="37">
        <f t="shared" ref="J27" si="10">SUM(I27/E27)</f>
        <v>0.93421052631578949</v>
      </c>
      <c r="K27" s="96">
        <f t="shared" ref="K27" si="11">SUM(F27,I27)</f>
        <v>145</v>
      </c>
      <c r="L27" s="96"/>
      <c r="M27" s="95">
        <f t="shared" ref="M27" si="12">SUM(E27*2)</f>
        <v>152</v>
      </c>
      <c r="N27" s="95"/>
      <c r="O27" s="51">
        <f>SUM(K27/M27)</f>
        <v>0.95394736842105265</v>
      </c>
    </row>
    <row r="28" spans="1:15" ht="15" thickTop="1" x14ac:dyDescent="0.3"/>
  </sheetData>
  <mergeCells count="16">
    <mergeCell ref="K26:L26"/>
    <mergeCell ref="M26:N26"/>
    <mergeCell ref="K27:L27"/>
    <mergeCell ref="M27:N27"/>
    <mergeCell ref="A13:D13"/>
    <mergeCell ref="K17:L17"/>
    <mergeCell ref="M17:N17"/>
    <mergeCell ref="K18:L18"/>
    <mergeCell ref="M18:N18"/>
    <mergeCell ref="A22:D22"/>
    <mergeCell ref="F1:I1"/>
    <mergeCell ref="A4:D4"/>
    <mergeCell ref="K8:L8"/>
    <mergeCell ref="M8:N8"/>
    <mergeCell ref="K9:L9"/>
    <mergeCell ref="M9:N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A24" sqref="A24:B24"/>
    </sheetView>
  </sheetViews>
  <sheetFormatPr defaultRowHeight="14.4" x14ac:dyDescent="0.3"/>
  <sheetData>
    <row r="1" spans="1:15" x14ac:dyDescent="0.3">
      <c r="F1" s="101" t="s">
        <v>44</v>
      </c>
      <c r="G1" s="101"/>
      <c r="H1" s="101"/>
      <c r="I1" s="101"/>
    </row>
    <row r="4" spans="1:15" x14ac:dyDescent="0.3">
      <c r="A4" s="4" t="s">
        <v>18</v>
      </c>
      <c r="B4" s="5"/>
      <c r="C4" s="5"/>
      <c r="D4" s="5"/>
      <c r="E4" s="5"/>
      <c r="F4" s="23"/>
      <c r="G4" s="24"/>
      <c r="H4" s="25"/>
      <c r="I4" s="23"/>
      <c r="J4" s="24"/>
      <c r="K4" s="25"/>
    </row>
    <row r="5" spans="1:15" x14ac:dyDescent="0.3">
      <c r="A5" s="101" t="s">
        <v>8</v>
      </c>
      <c r="B5" s="101"/>
      <c r="C5" s="101"/>
      <c r="D5" s="101"/>
      <c r="E5" s="5"/>
      <c r="F5" s="23"/>
      <c r="G5" s="24"/>
      <c r="H5" s="25"/>
      <c r="I5" s="23"/>
      <c r="J5" s="24"/>
      <c r="K5" s="25"/>
    </row>
    <row r="6" spans="1:15" x14ac:dyDescent="0.3">
      <c r="A6" s="82" t="s">
        <v>34</v>
      </c>
      <c r="B6" s="82" t="s">
        <v>9</v>
      </c>
      <c r="C6" s="82"/>
      <c r="D6" s="8"/>
    </row>
    <row r="7" spans="1:15" x14ac:dyDescent="0.3">
      <c r="A7" s="7"/>
      <c r="B7" s="7"/>
      <c r="C7" s="8"/>
      <c r="D7" s="8"/>
      <c r="F7" s="12" t="s">
        <v>14</v>
      </c>
      <c r="I7" s="12" t="s">
        <v>1</v>
      </c>
    </row>
    <row r="8" spans="1:15" ht="15" thickBot="1" x14ac:dyDescent="0.35">
      <c r="A8" s="7" t="s">
        <v>25</v>
      </c>
      <c r="B8" s="7"/>
      <c r="C8" s="8"/>
      <c r="D8" s="8"/>
      <c r="F8" s="14" t="s">
        <v>15</v>
      </c>
      <c r="H8" s="35" t="s">
        <v>29</v>
      </c>
      <c r="I8" s="14" t="s">
        <v>16</v>
      </c>
    </row>
    <row r="9" spans="1:15" ht="15" thickBot="1" x14ac:dyDescent="0.35">
      <c r="A9" s="6" t="s">
        <v>2</v>
      </c>
      <c r="B9" s="5"/>
      <c r="C9" s="5"/>
      <c r="D9" s="6" t="s">
        <v>23</v>
      </c>
      <c r="E9" s="6" t="s">
        <v>13</v>
      </c>
      <c r="F9" s="6" t="s">
        <v>27</v>
      </c>
      <c r="G9" s="15" t="s">
        <v>24</v>
      </c>
      <c r="H9" s="27"/>
      <c r="I9" s="6" t="s">
        <v>4</v>
      </c>
      <c r="J9" s="15" t="s">
        <v>5</v>
      </c>
      <c r="K9" s="111" t="s">
        <v>32</v>
      </c>
      <c r="L9" s="112"/>
      <c r="M9" s="97" t="s">
        <v>33</v>
      </c>
      <c r="N9" s="98"/>
    </row>
    <row r="10" spans="1:15" ht="15.6" thickTop="1" thickBot="1" x14ac:dyDescent="0.35">
      <c r="A10" s="16">
        <v>1300</v>
      </c>
      <c r="B10" s="16" t="s">
        <v>11</v>
      </c>
      <c r="C10" s="16" t="s">
        <v>17</v>
      </c>
      <c r="D10" s="17">
        <v>18</v>
      </c>
      <c r="E10" s="18">
        <f t="shared" ref="E10" si="0">(4*D10)</f>
        <v>72</v>
      </c>
      <c r="F10" s="18">
        <v>66</v>
      </c>
      <c r="G10" s="19">
        <f t="shared" ref="G10" si="1">SUM(F10/E10)</f>
        <v>0.91666666666666663</v>
      </c>
      <c r="H10" s="20"/>
      <c r="I10" s="18">
        <v>66</v>
      </c>
      <c r="J10" s="37">
        <f t="shared" ref="J10" si="2">SUM(I10/E10)</f>
        <v>0.91666666666666663</v>
      </c>
      <c r="K10" s="96">
        <f t="shared" ref="K10" si="3">SUM(F10,I10)</f>
        <v>132</v>
      </c>
      <c r="L10" s="96"/>
      <c r="M10" s="95">
        <f t="shared" ref="M10" si="4">SUM(E10*2)</f>
        <v>144</v>
      </c>
      <c r="N10" s="95"/>
      <c r="O10" s="51">
        <f>SUM(K10/M10)</f>
        <v>0.91666666666666663</v>
      </c>
    </row>
    <row r="11" spans="1:15" ht="15" thickTop="1" x14ac:dyDescent="0.3"/>
    <row r="13" spans="1:15" x14ac:dyDescent="0.3">
      <c r="A13" s="4" t="s">
        <v>18</v>
      </c>
      <c r="B13" s="5"/>
      <c r="C13" s="5"/>
      <c r="D13" s="5"/>
      <c r="E13" s="5"/>
      <c r="F13" s="23"/>
      <c r="G13" s="24"/>
      <c r="H13" s="25"/>
      <c r="I13" s="23"/>
      <c r="J13" s="24"/>
      <c r="K13" s="25"/>
    </row>
    <row r="14" spans="1:15" x14ac:dyDescent="0.3">
      <c r="A14" s="101" t="s">
        <v>8</v>
      </c>
      <c r="B14" s="101"/>
      <c r="C14" s="101"/>
      <c r="D14" s="101"/>
      <c r="E14" s="5"/>
      <c r="F14" s="23"/>
      <c r="G14" s="24"/>
      <c r="H14" s="25"/>
      <c r="I14" s="23"/>
      <c r="J14" s="24"/>
      <c r="K14" s="25"/>
    </row>
    <row r="15" spans="1:15" x14ac:dyDescent="0.3">
      <c r="A15" s="84" t="s">
        <v>19</v>
      </c>
      <c r="B15" s="84" t="s">
        <v>20</v>
      </c>
      <c r="C15" s="84"/>
      <c r="D15" s="8"/>
    </row>
    <row r="16" spans="1:15" x14ac:dyDescent="0.3">
      <c r="A16" s="7"/>
      <c r="B16" s="7"/>
      <c r="C16" s="8"/>
      <c r="D16" s="8"/>
      <c r="F16" s="12" t="s">
        <v>14</v>
      </c>
      <c r="I16" s="12" t="s">
        <v>1</v>
      </c>
    </row>
    <row r="17" spans="1:15" ht="15" thickBot="1" x14ac:dyDescent="0.35">
      <c r="A17" s="35" t="s">
        <v>29</v>
      </c>
      <c r="B17" s="7"/>
      <c r="C17" s="8"/>
      <c r="D17" s="8"/>
      <c r="F17" s="14" t="s">
        <v>15</v>
      </c>
      <c r="H17" s="35" t="s">
        <v>29</v>
      </c>
      <c r="I17" s="14" t="s">
        <v>16</v>
      </c>
    </row>
    <row r="18" spans="1:15" ht="15" thickBot="1" x14ac:dyDescent="0.35">
      <c r="A18" s="6" t="s">
        <v>2</v>
      </c>
      <c r="B18" s="5"/>
      <c r="C18" s="5"/>
      <c r="D18" s="6" t="s">
        <v>3</v>
      </c>
      <c r="E18" s="6" t="s">
        <v>13</v>
      </c>
      <c r="F18" s="6" t="s">
        <v>27</v>
      </c>
      <c r="G18" s="15" t="s">
        <v>5</v>
      </c>
      <c r="H18" s="27"/>
      <c r="I18" s="6" t="s">
        <v>4</v>
      </c>
      <c r="J18" s="15" t="s">
        <v>5</v>
      </c>
      <c r="K18" s="111" t="s">
        <v>32</v>
      </c>
      <c r="L18" s="112"/>
      <c r="M18" s="97" t="s">
        <v>33</v>
      </c>
      <c r="N18" s="98"/>
    </row>
    <row r="19" spans="1:15" ht="15.6" thickTop="1" thickBot="1" x14ac:dyDescent="0.35">
      <c r="A19" s="16">
        <v>1300</v>
      </c>
      <c r="B19" s="16" t="s">
        <v>11</v>
      </c>
      <c r="C19" s="16" t="s">
        <v>17</v>
      </c>
      <c r="D19" s="17">
        <v>18</v>
      </c>
      <c r="E19" s="18">
        <f t="shared" ref="E19" si="5">(4*D19)</f>
        <v>72</v>
      </c>
      <c r="F19" s="18">
        <v>69</v>
      </c>
      <c r="G19" s="19">
        <f>SUM(F19/E19)</f>
        <v>0.95833333333333337</v>
      </c>
      <c r="H19" s="20"/>
      <c r="I19" s="18">
        <v>68</v>
      </c>
      <c r="J19" s="37">
        <f>SUM(I19/E19)</f>
        <v>0.94444444444444442</v>
      </c>
      <c r="K19" s="96">
        <f t="shared" ref="K19" si="6">SUM(F19,I19)</f>
        <v>137</v>
      </c>
      <c r="L19" s="96"/>
      <c r="M19" s="95">
        <f t="shared" ref="M19" si="7">SUM(E19*2)</f>
        <v>144</v>
      </c>
      <c r="N19" s="95"/>
      <c r="O19" s="51">
        <f>SUM(K19/M19)</f>
        <v>0.95138888888888884</v>
      </c>
    </row>
    <row r="20" spans="1:15" ht="15" thickTop="1" x14ac:dyDescent="0.3"/>
    <row r="22" spans="1:15" x14ac:dyDescent="0.3">
      <c r="A22" s="4" t="s">
        <v>18</v>
      </c>
      <c r="B22" s="5"/>
      <c r="C22" s="5"/>
      <c r="D22" s="5"/>
      <c r="E22" s="5"/>
      <c r="F22" s="23"/>
      <c r="G22" s="24"/>
      <c r="H22" s="25"/>
      <c r="I22" s="23"/>
      <c r="J22" s="24"/>
      <c r="K22" s="25"/>
    </row>
    <row r="23" spans="1:15" x14ac:dyDescent="0.3">
      <c r="A23" s="101" t="s">
        <v>8</v>
      </c>
      <c r="B23" s="101"/>
      <c r="C23" s="101"/>
      <c r="D23" s="101"/>
      <c r="E23" s="5"/>
      <c r="F23" s="23"/>
      <c r="G23" s="24"/>
      <c r="H23" s="25"/>
      <c r="I23" s="23"/>
      <c r="J23" s="24"/>
      <c r="K23" s="25"/>
    </row>
    <row r="24" spans="1:15" x14ac:dyDescent="0.3">
      <c r="A24" s="83" t="s">
        <v>7</v>
      </c>
      <c r="B24" s="83" t="s">
        <v>21</v>
      </c>
      <c r="C24" s="8"/>
      <c r="D24" s="8"/>
    </row>
    <row r="25" spans="1:15" x14ac:dyDescent="0.3">
      <c r="A25" s="7"/>
      <c r="B25" s="7"/>
      <c r="C25" s="8"/>
      <c r="D25" s="8"/>
      <c r="F25" s="12" t="s">
        <v>14</v>
      </c>
      <c r="I25" s="12" t="s">
        <v>1</v>
      </c>
    </row>
    <row r="26" spans="1:15" ht="28.2" thickBot="1" x14ac:dyDescent="0.35">
      <c r="A26" s="7" t="s">
        <v>31</v>
      </c>
      <c r="B26" s="7"/>
      <c r="C26" s="8"/>
      <c r="D26" s="8"/>
      <c r="F26" s="14" t="s">
        <v>15</v>
      </c>
      <c r="H26" s="36" t="s">
        <v>36</v>
      </c>
      <c r="I26" s="14" t="s">
        <v>16</v>
      </c>
    </row>
    <row r="27" spans="1:15" ht="15" thickBot="1" x14ac:dyDescent="0.35">
      <c r="A27" s="6" t="s">
        <v>2</v>
      </c>
      <c r="B27" s="5"/>
      <c r="C27" s="5"/>
      <c r="D27" s="6" t="s">
        <v>3</v>
      </c>
      <c r="E27" s="6" t="s">
        <v>13</v>
      </c>
      <c r="F27" s="6" t="s">
        <v>4</v>
      </c>
      <c r="G27" s="15" t="s">
        <v>5</v>
      </c>
      <c r="H27" s="27"/>
      <c r="I27" s="6" t="s">
        <v>4</v>
      </c>
      <c r="J27" s="15" t="s">
        <v>5</v>
      </c>
      <c r="K27" s="117" t="s">
        <v>32</v>
      </c>
      <c r="L27" s="118"/>
      <c r="M27" s="109" t="s">
        <v>33</v>
      </c>
      <c r="N27" s="110"/>
    </row>
    <row r="28" spans="1:15" ht="15.6" thickTop="1" thickBot="1" x14ac:dyDescent="0.35">
      <c r="A28" s="16">
        <v>1300</v>
      </c>
      <c r="B28" s="16" t="s">
        <v>11</v>
      </c>
      <c r="C28" s="16" t="s">
        <v>17</v>
      </c>
      <c r="D28" s="17">
        <v>18</v>
      </c>
      <c r="E28" s="18">
        <f t="shared" ref="E28" si="8">(4*D28)</f>
        <v>72</v>
      </c>
      <c r="F28" s="18">
        <v>71</v>
      </c>
      <c r="G28" s="19">
        <f t="shared" ref="G28" si="9">SUM(F28/E28)</f>
        <v>0.98611111111111116</v>
      </c>
      <c r="H28" s="20"/>
      <c r="I28" s="18">
        <v>66</v>
      </c>
      <c r="J28" s="37">
        <f t="shared" ref="J28" si="10">SUM(I28/E28)</f>
        <v>0.91666666666666663</v>
      </c>
      <c r="K28" s="96">
        <f t="shared" ref="K28" si="11">SUM(F28,I28)</f>
        <v>137</v>
      </c>
      <c r="L28" s="96"/>
      <c r="M28" s="95">
        <f t="shared" ref="M28" si="12">SUM(E28*2)</f>
        <v>144</v>
      </c>
      <c r="N28" s="95"/>
      <c r="O28" s="51">
        <f>SUM(K28/M28)</f>
        <v>0.95138888888888884</v>
      </c>
    </row>
    <row r="29" spans="1:15" ht="15" thickTop="1" x14ac:dyDescent="0.3"/>
  </sheetData>
  <mergeCells count="16">
    <mergeCell ref="K27:L27"/>
    <mergeCell ref="M27:N27"/>
    <mergeCell ref="K28:L28"/>
    <mergeCell ref="M28:N28"/>
    <mergeCell ref="A14:D14"/>
    <mergeCell ref="K18:L18"/>
    <mergeCell ref="M18:N18"/>
    <mergeCell ref="K19:L19"/>
    <mergeCell ref="M19:N19"/>
    <mergeCell ref="A23:D23"/>
    <mergeCell ref="F1:I1"/>
    <mergeCell ref="A5:D5"/>
    <mergeCell ref="K9:L9"/>
    <mergeCell ref="M9:N9"/>
    <mergeCell ref="K10:L10"/>
    <mergeCell ref="M10:N1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A23" sqref="A23:B23"/>
    </sheetView>
  </sheetViews>
  <sheetFormatPr defaultRowHeight="14.4" x14ac:dyDescent="0.3"/>
  <sheetData>
    <row r="1" spans="1:15" x14ac:dyDescent="0.3">
      <c r="F1" t="s">
        <v>45</v>
      </c>
    </row>
    <row r="3" spans="1:15" x14ac:dyDescent="0.3">
      <c r="A3" s="4" t="s">
        <v>18</v>
      </c>
      <c r="B3" s="5"/>
      <c r="C3" s="5"/>
      <c r="D3" s="5"/>
      <c r="E3" s="5"/>
      <c r="F3" s="23"/>
      <c r="G3" s="24"/>
      <c r="H3" s="25"/>
      <c r="I3" s="23"/>
      <c r="J3" s="24"/>
      <c r="K3" s="25"/>
    </row>
    <row r="4" spans="1:15" x14ac:dyDescent="0.3">
      <c r="A4" s="101" t="s">
        <v>8</v>
      </c>
      <c r="B4" s="101"/>
      <c r="C4" s="101"/>
      <c r="D4" s="101"/>
      <c r="E4" s="5"/>
      <c r="F4" s="23"/>
      <c r="G4" s="24"/>
      <c r="H4" s="25"/>
      <c r="I4" s="23"/>
      <c r="J4" s="24"/>
      <c r="K4" s="25"/>
    </row>
    <row r="5" spans="1:15" x14ac:dyDescent="0.3">
      <c r="A5" s="82" t="s">
        <v>34</v>
      </c>
      <c r="B5" s="82" t="s">
        <v>9</v>
      </c>
      <c r="C5" s="82"/>
      <c r="D5" s="8"/>
    </row>
    <row r="6" spans="1:15" x14ac:dyDescent="0.3">
      <c r="A6" s="7"/>
      <c r="B6" s="7"/>
      <c r="C6" s="8"/>
      <c r="D6" s="8"/>
      <c r="F6" s="12" t="s">
        <v>14</v>
      </c>
      <c r="I6" s="12" t="s">
        <v>1</v>
      </c>
    </row>
    <row r="7" spans="1:15" ht="15" thickBot="1" x14ac:dyDescent="0.35">
      <c r="A7" s="7" t="s">
        <v>25</v>
      </c>
      <c r="B7" s="7"/>
      <c r="C7" s="8"/>
      <c r="D7" s="8"/>
      <c r="F7" s="14" t="s">
        <v>15</v>
      </c>
      <c r="H7" s="35" t="s">
        <v>29</v>
      </c>
      <c r="I7" s="14" t="s">
        <v>16</v>
      </c>
    </row>
    <row r="8" spans="1:15" ht="15" thickBot="1" x14ac:dyDescent="0.35">
      <c r="A8" s="6" t="s">
        <v>2</v>
      </c>
      <c r="B8" s="5"/>
      <c r="C8" s="5"/>
      <c r="D8" s="6" t="s">
        <v>23</v>
      </c>
      <c r="E8" s="6" t="s">
        <v>13</v>
      </c>
      <c r="F8" s="6" t="s">
        <v>27</v>
      </c>
      <c r="G8" s="15" t="s">
        <v>24</v>
      </c>
      <c r="H8" s="27"/>
      <c r="I8" s="6" t="s">
        <v>4</v>
      </c>
      <c r="J8" s="15" t="s">
        <v>5</v>
      </c>
      <c r="K8" s="111" t="s">
        <v>32</v>
      </c>
      <c r="L8" s="112"/>
      <c r="M8" s="97" t="s">
        <v>33</v>
      </c>
      <c r="N8" s="98"/>
    </row>
    <row r="9" spans="1:15" ht="15.6" thickTop="1" thickBot="1" x14ac:dyDescent="0.35">
      <c r="A9" s="16">
        <v>1400</v>
      </c>
      <c r="B9" s="16" t="s">
        <v>11</v>
      </c>
      <c r="C9" s="16" t="s">
        <v>12</v>
      </c>
      <c r="D9" s="17">
        <v>16</v>
      </c>
      <c r="E9" s="18">
        <f t="shared" ref="E9" si="0">(4*D9)</f>
        <v>64</v>
      </c>
      <c r="F9" s="18">
        <v>40</v>
      </c>
      <c r="G9" s="19">
        <f t="shared" ref="G9" si="1">SUM(F9/E9)</f>
        <v>0.625</v>
      </c>
      <c r="H9" s="20"/>
      <c r="I9" s="18">
        <v>58</v>
      </c>
      <c r="J9" s="37">
        <f t="shared" ref="J9" si="2">SUM(I9/E9)</f>
        <v>0.90625</v>
      </c>
      <c r="K9" s="96">
        <f t="shared" ref="K9" si="3">SUM(F9,I9)</f>
        <v>98</v>
      </c>
      <c r="L9" s="96"/>
      <c r="M9" s="95">
        <f t="shared" ref="M9" si="4">SUM(E9*2)</f>
        <v>128</v>
      </c>
      <c r="N9" s="95"/>
      <c r="O9" s="51">
        <f>SUM(K9/M9)</f>
        <v>0.765625</v>
      </c>
    </row>
    <row r="10" spans="1:15" ht="15" thickTop="1" x14ac:dyDescent="0.3"/>
    <row r="12" spans="1:15" x14ac:dyDescent="0.3">
      <c r="A12" s="4" t="s">
        <v>18</v>
      </c>
      <c r="B12" s="5"/>
      <c r="C12" s="5"/>
      <c r="D12" s="5"/>
      <c r="E12" s="5"/>
      <c r="F12" s="23"/>
      <c r="G12" s="24"/>
      <c r="H12" s="25"/>
      <c r="I12" s="23"/>
      <c r="J12" s="24"/>
      <c r="K12" s="25"/>
    </row>
    <row r="13" spans="1:15" x14ac:dyDescent="0.3">
      <c r="A13" s="101" t="s">
        <v>8</v>
      </c>
      <c r="B13" s="101"/>
      <c r="C13" s="101"/>
      <c r="D13" s="101"/>
      <c r="E13" s="5"/>
      <c r="F13" s="23"/>
      <c r="G13" s="24"/>
      <c r="H13" s="25"/>
      <c r="I13" s="23"/>
      <c r="J13" s="24"/>
      <c r="K13" s="25"/>
    </row>
    <row r="14" spans="1:15" x14ac:dyDescent="0.3">
      <c r="A14" s="84" t="s">
        <v>19</v>
      </c>
      <c r="B14" s="84" t="s">
        <v>20</v>
      </c>
      <c r="C14" s="84"/>
      <c r="D14" s="8"/>
    </row>
    <row r="15" spans="1:15" x14ac:dyDescent="0.3">
      <c r="A15" s="7"/>
      <c r="B15" s="7"/>
      <c r="C15" s="8"/>
      <c r="D15" s="8"/>
      <c r="F15" s="12" t="s">
        <v>14</v>
      </c>
      <c r="I15" s="12" t="s">
        <v>1</v>
      </c>
    </row>
    <row r="16" spans="1:15" ht="15" thickBot="1" x14ac:dyDescent="0.35">
      <c r="A16" s="35" t="s">
        <v>29</v>
      </c>
      <c r="B16" s="7"/>
      <c r="C16" s="8"/>
      <c r="D16" s="8"/>
      <c r="F16" s="14" t="s">
        <v>15</v>
      </c>
      <c r="H16" s="35" t="s">
        <v>29</v>
      </c>
      <c r="I16" s="14" t="s">
        <v>16</v>
      </c>
    </row>
    <row r="17" spans="1:15" ht="15" thickBot="1" x14ac:dyDescent="0.35">
      <c r="A17" s="6" t="s">
        <v>2</v>
      </c>
      <c r="B17" s="5"/>
      <c r="C17" s="5"/>
      <c r="D17" s="6" t="s">
        <v>3</v>
      </c>
      <c r="E17" s="6" t="s">
        <v>13</v>
      </c>
      <c r="F17" s="6" t="s">
        <v>27</v>
      </c>
      <c r="G17" s="15" t="s">
        <v>5</v>
      </c>
      <c r="H17" s="27"/>
      <c r="I17" s="6" t="s">
        <v>4</v>
      </c>
      <c r="J17" s="15" t="s">
        <v>5</v>
      </c>
      <c r="K17" s="111" t="s">
        <v>32</v>
      </c>
      <c r="L17" s="112"/>
      <c r="M17" s="97" t="s">
        <v>33</v>
      </c>
      <c r="N17" s="98"/>
    </row>
    <row r="18" spans="1:15" ht="15.6" thickTop="1" thickBot="1" x14ac:dyDescent="0.35">
      <c r="A18" s="16">
        <v>1400</v>
      </c>
      <c r="B18" s="16" t="s">
        <v>11</v>
      </c>
      <c r="C18" s="16" t="s">
        <v>12</v>
      </c>
      <c r="D18" s="17">
        <v>16</v>
      </c>
      <c r="E18" s="18">
        <f t="shared" ref="E18" si="5">(4*D18)</f>
        <v>64</v>
      </c>
      <c r="F18" s="18">
        <v>50</v>
      </c>
      <c r="G18" s="19">
        <f>SUM(F18/E18)</f>
        <v>0.78125</v>
      </c>
      <c r="H18" s="20"/>
      <c r="I18" s="18">
        <v>55</v>
      </c>
      <c r="J18" s="37">
        <f>SUM(I18/E18)</f>
        <v>0.859375</v>
      </c>
      <c r="K18" s="96">
        <f t="shared" ref="K18" si="6">SUM(F18,I18)</f>
        <v>105</v>
      </c>
      <c r="L18" s="96"/>
      <c r="M18" s="95">
        <f t="shared" ref="M18" si="7">SUM(E18*2)</f>
        <v>128</v>
      </c>
      <c r="N18" s="95"/>
      <c r="O18" s="51">
        <f>SUM(K18/M18)</f>
        <v>0.8203125</v>
      </c>
    </row>
    <row r="19" spans="1:15" ht="15" thickTop="1" x14ac:dyDescent="0.3"/>
    <row r="21" spans="1:15" x14ac:dyDescent="0.3">
      <c r="A21" s="4" t="s">
        <v>18</v>
      </c>
      <c r="B21" s="5"/>
      <c r="C21" s="5"/>
      <c r="D21" s="5"/>
      <c r="E21" s="5"/>
      <c r="F21" s="23"/>
      <c r="G21" s="24"/>
      <c r="H21" s="25"/>
      <c r="I21" s="23"/>
      <c r="J21" s="24"/>
      <c r="K21" s="25"/>
    </row>
    <row r="22" spans="1:15" x14ac:dyDescent="0.3">
      <c r="A22" s="101" t="s">
        <v>8</v>
      </c>
      <c r="B22" s="101"/>
      <c r="C22" s="101"/>
      <c r="D22" s="101"/>
      <c r="E22" s="5"/>
      <c r="F22" s="23"/>
      <c r="G22" s="24"/>
      <c r="H22" s="25"/>
      <c r="I22" s="23"/>
      <c r="J22" s="24"/>
      <c r="K22" s="25"/>
    </row>
    <row r="23" spans="1:15" x14ac:dyDescent="0.3">
      <c r="A23" s="83" t="s">
        <v>7</v>
      </c>
      <c r="B23" s="83" t="s">
        <v>21</v>
      </c>
      <c r="C23" s="8"/>
      <c r="D23" s="8"/>
    </row>
    <row r="24" spans="1:15" x14ac:dyDescent="0.3">
      <c r="A24" s="7"/>
      <c r="B24" s="7"/>
      <c r="C24" s="8"/>
      <c r="D24" s="8"/>
      <c r="F24" s="12" t="s">
        <v>14</v>
      </c>
      <c r="I24" s="12" t="s">
        <v>1</v>
      </c>
    </row>
    <row r="25" spans="1:15" ht="28.2" thickBot="1" x14ac:dyDescent="0.35">
      <c r="A25" s="7" t="s">
        <v>31</v>
      </c>
      <c r="B25" s="7"/>
      <c r="C25" s="8"/>
      <c r="D25" s="8"/>
      <c r="F25" s="14" t="s">
        <v>15</v>
      </c>
      <c r="H25" s="36" t="s">
        <v>36</v>
      </c>
      <c r="I25" s="14" t="s">
        <v>16</v>
      </c>
    </row>
    <row r="26" spans="1:15" ht="15" thickBot="1" x14ac:dyDescent="0.35">
      <c r="A26" s="6" t="s">
        <v>2</v>
      </c>
      <c r="B26" s="5"/>
      <c r="C26" s="5"/>
      <c r="D26" s="6" t="s">
        <v>3</v>
      </c>
      <c r="E26" s="6" t="s">
        <v>13</v>
      </c>
      <c r="F26" s="6" t="s">
        <v>4</v>
      </c>
      <c r="G26" s="15" t="s">
        <v>5</v>
      </c>
      <c r="H26" s="27"/>
      <c r="I26" s="6" t="s">
        <v>4</v>
      </c>
      <c r="J26" s="15" t="s">
        <v>5</v>
      </c>
      <c r="K26" s="117" t="s">
        <v>32</v>
      </c>
      <c r="L26" s="118"/>
      <c r="M26" s="109" t="s">
        <v>33</v>
      </c>
      <c r="N26" s="110"/>
    </row>
    <row r="27" spans="1:15" ht="15.6" thickTop="1" thickBot="1" x14ac:dyDescent="0.35">
      <c r="A27" s="16">
        <v>1400</v>
      </c>
      <c r="B27" s="16" t="s">
        <v>11</v>
      </c>
      <c r="C27" s="16" t="s">
        <v>12</v>
      </c>
      <c r="D27" s="17">
        <v>16</v>
      </c>
      <c r="E27" s="18">
        <f t="shared" ref="E27" si="8">(4*D27)</f>
        <v>64</v>
      </c>
      <c r="F27" s="18">
        <v>65</v>
      </c>
      <c r="G27" s="19">
        <f t="shared" ref="G27" si="9">SUM(F27/E27)</f>
        <v>1.015625</v>
      </c>
      <c r="H27" s="20"/>
      <c r="I27" s="18">
        <v>44</v>
      </c>
      <c r="J27" s="37">
        <f t="shared" ref="J27" si="10">SUM(I27/E27)</f>
        <v>0.6875</v>
      </c>
      <c r="K27" s="96">
        <f t="shared" ref="K27" si="11">SUM(F27,I27)</f>
        <v>109</v>
      </c>
      <c r="L27" s="96"/>
      <c r="M27" s="95">
        <f t="shared" ref="M27" si="12">SUM(E27*2)</f>
        <v>128</v>
      </c>
      <c r="N27" s="95"/>
      <c r="O27" s="51">
        <f>SUM(K27/M27)</f>
        <v>0.8515625</v>
      </c>
    </row>
    <row r="28" spans="1:15" ht="15" thickTop="1" x14ac:dyDescent="0.3"/>
  </sheetData>
  <mergeCells count="15">
    <mergeCell ref="K27:L27"/>
    <mergeCell ref="M27:N27"/>
    <mergeCell ref="K17:L17"/>
    <mergeCell ref="M17:N17"/>
    <mergeCell ref="K18:L18"/>
    <mergeCell ref="M18:N18"/>
    <mergeCell ref="A22:D22"/>
    <mergeCell ref="K26:L26"/>
    <mergeCell ref="M26:N26"/>
    <mergeCell ref="A4:D4"/>
    <mergeCell ref="K8:L8"/>
    <mergeCell ref="M8:N8"/>
    <mergeCell ref="K9:L9"/>
    <mergeCell ref="M9:N9"/>
    <mergeCell ref="A13:D1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workbookViewId="0">
      <selection activeCell="B28" sqref="B28"/>
    </sheetView>
  </sheetViews>
  <sheetFormatPr defaultRowHeight="14.4" x14ac:dyDescent="0.3"/>
  <sheetData>
    <row r="1" spans="1:15" x14ac:dyDescent="0.3">
      <c r="F1" s="101" t="s">
        <v>46</v>
      </c>
      <c r="G1" s="101"/>
      <c r="H1" s="101"/>
      <c r="I1" s="101"/>
    </row>
    <row r="3" spans="1:15" x14ac:dyDescent="0.3">
      <c r="A3" s="4" t="s">
        <v>18</v>
      </c>
      <c r="B3" s="5"/>
      <c r="C3" s="5"/>
      <c r="D3" s="5"/>
      <c r="E3" s="5"/>
      <c r="F3" s="23"/>
      <c r="G3" s="24"/>
      <c r="H3" s="25"/>
      <c r="I3" s="23"/>
      <c r="J3" s="24"/>
      <c r="K3" s="25"/>
    </row>
    <row r="4" spans="1:15" x14ac:dyDescent="0.3">
      <c r="A4" s="101" t="s">
        <v>8</v>
      </c>
      <c r="B4" s="101"/>
      <c r="C4" s="101"/>
      <c r="D4" s="101"/>
      <c r="E4" s="5"/>
      <c r="F4" s="23"/>
      <c r="G4" s="24"/>
      <c r="H4" s="25"/>
      <c r="I4" s="23"/>
      <c r="J4" s="24"/>
      <c r="K4" s="25"/>
    </row>
    <row r="5" spans="1:15" x14ac:dyDescent="0.3">
      <c r="A5" s="82" t="s">
        <v>34</v>
      </c>
      <c r="B5" s="82" t="s">
        <v>9</v>
      </c>
      <c r="C5" s="82"/>
      <c r="D5" s="8"/>
    </row>
    <row r="6" spans="1:15" x14ac:dyDescent="0.3">
      <c r="A6" s="7"/>
      <c r="B6" s="7"/>
      <c r="C6" s="8"/>
      <c r="D6" s="8"/>
      <c r="F6" s="56" t="s">
        <v>14</v>
      </c>
      <c r="I6" s="56" t="s">
        <v>1</v>
      </c>
    </row>
    <row r="7" spans="1:15" ht="15" thickBot="1" x14ac:dyDescent="0.35">
      <c r="A7" s="7" t="s">
        <v>25</v>
      </c>
      <c r="B7" s="7"/>
      <c r="C7" s="8"/>
      <c r="D7" s="8"/>
      <c r="F7" s="57" t="s">
        <v>15</v>
      </c>
      <c r="H7" s="35" t="s">
        <v>29</v>
      </c>
      <c r="I7" s="57" t="s">
        <v>16</v>
      </c>
    </row>
    <row r="8" spans="1:15" ht="15" thickBot="1" x14ac:dyDescent="0.35">
      <c r="A8" s="6" t="s">
        <v>2</v>
      </c>
      <c r="B8" s="5"/>
      <c r="C8" s="5"/>
      <c r="D8" s="6" t="s">
        <v>23</v>
      </c>
      <c r="E8" s="6" t="s">
        <v>13</v>
      </c>
      <c r="F8" s="6" t="s">
        <v>27</v>
      </c>
      <c r="G8" s="15" t="s">
        <v>24</v>
      </c>
      <c r="H8" s="27"/>
      <c r="I8" s="6" t="s">
        <v>4</v>
      </c>
      <c r="J8" s="15" t="s">
        <v>5</v>
      </c>
      <c r="K8" s="111" t="s">
        <v>32</v>
      </c>
      <c r="L8" s="112"/>
      <c r="M8" s="97" t="s">
        <v>33</v>
      </c>
      <c r="N8" s="98"/>
    </row>
    <row r="9" spans="1:15" ht="15.6" thickTop="1" thickBot="1" x14ac:dyDescent="0.35">
      <c r="A9" s="16">
        <v>1400</v>
      </c>
      <c r="B9" s="16" t="s">
        <v>11</v>
      </c>
      <c r="C9" s="16" t="s">
        <v>17</v>
      </c>
      <c r="D9" s="17">
        <v>13</v>
      </c>
      <c r="E9" s="18">
        <f t="shared" ref="E9" si="0">(4*D9)</f>
        <v>52</v>
      </c>
      <c r="F9" s="18">
        <v>36</v>
      </c>
      <c r="G9" s="19">
        <f t="shared" ref="G9" si="1">SUM(F9/E9)</f>
        <v>0.69230769230769229</v>
      </c>
      <c r="H9" s="20"/>
      <c r="I9" s="18">
        <v>43</v>
      </c>
      <c r="J9" s="37">
        <f t="shared" ref="J9" si="2">SUM(I9/E9)</f>
        <v>0.82692307692307687</v>
      </c>
      <c r="K9" s="96">
        <f t="shared" ref="K9" si="3">SUM(F9,I9)</f>
        <v>79</v>
      </c>
      <c r="L9" s="96"/>
      <c r="M9" s="95">
        <f t="shared" ref="M9" si="4">SUM(E9*2)</f>
        <v>104</v>
      </c>
      <c r="N9" s="95"/>
      <c r="O9" s="51">
        <f>SUM(K9/M9)</f>
        <v>0.75961538461538458</v>
      </c>
    </row>
    <row r="10" spans="1:15" ht="15" thickTop="1" x14ac:dyDescent="0.3"/>
    <row r="11" spans="1:15" x14ac:dyDescent="0.3">
      <c r="A11" s="4" t="s">
        <v>18</v>
      </c>
      <c r="B11" s="5"/>
      <c r="C11" s="5"/>
      <c r="D11" s="5"/>
      <c r="E11" s="5"/>
      <c r="F11" s="23"/>
      <c r="G11" s="24"/>
      <c r="H11" s="25"/>
      <c r="I11" s="23"/>
      <c r="J11" s="24"/>
      <c r="K11" s="25"/>
    </row>
    <row r="12" spans="1:15" x14ac:dyDescent="0.3">
      <c r="A12" s="101" t="s">
        <v>8</v>
      </c>
      <c r="B12" s="101"/>
      <c r="C12" s="101"/>
      <c r="D12" s="101"/>
      <c r="E12" s="5"/>
      <c r="F12" s="23"/>
      <c r="G12" s="24"/>
      <c r="H12" s="25"/>
      <c r="I12" s="23"/>
      <c r="J12" s="24"/>
      <c r="K12" s="25"/>
    </row>
    <row r="13" spans="1:15" x14ac:dyDescent="0.3">
      <c r="A13" s="84" t="s">
        <v>19</v>
      </c>
      <c r="B13" s="84" t="s">
        <v>20</v>
      </c>
      <c r="C13" s="84"/>
      <c r="D13" s="8"/>
    </row>
    <row r="14" spans="1:15" x14ac:dyDescent="0.3">
      <c r="A14" s="7"/>
      <c r="B14" s="7"/>
      <c r="C14" s="8"/>
      <c r="D14" s="8"/>
      <c r="F14" s="12" t="s">
        <v>14</v>
      </c>
      <c r="I14" s="12" t="s">
        <v>1</v>
      </c>
    </row>
    <row r="15" spans="1:15" ht="15" thickBot="1" x14ac:dyDescent="0.35">
      <c r="A15" s="35" t="s">
        <v>29</v>
      </c>
      <c r="B15" s="7"/>
      <c r="C15" s="8"/>
      <c r="D15" s="8"/>
      <c r="F15" s="14" t="s">
        <v>15</v>
      </c>
      <c r="H15" s="35" t="s">
        <v>29</v>
      </c>
      <c r="I15" s="14" t="s">
        <v>16</v>
      </c>
    </row>
    <row r="16" spans="1:15" ht="15" thickBot="1" x14ac:dyDescent="0.35">
      <c r="A16" s="6" t="s">
        <v>2</v>
      </c>
      <c r="B16" s="5"/>
      <c r="C16" s="5"/>
      <c r="D16" s="6" t="s">
        <v>3</v>
      </c>
      <c r="E16" s="6" t="s">
        <v>13</v>
      </c>
      <c r="F16" s="6" t="s">
        <v>27</v>
      </c>
      <c r="G16" s="15" t="s">
        <v>5</v>
      </c>
      <c r="H16" s="27"/>
      <c r="I16" s="6" t="s">
        <v>4</v>
      </c>
      <c r="J16" s="15" t="s">
        <v>5</v>
      </c>
      <c r="K16" s="111" t="s">
        <v>32</v>
      </c>
      <c r="L16" s="112"/>
      <c r="M16" s="97" t="s">
        <v>33</v>
      </c>
      <c r="N16" s="98"/>
    </row>
    <row r="17" spans="1:15" ht="15.6" thickTop="1" thickBot="1" x14ac:dyDescent="0.35">
      <c r="A17" s="16">
        <v>1400</v>
      </c>
      <c r="B17" s="16" t="s">
        <v>11</v>
      </c>
      <c r="C17" s="16" t="s">
        <v>17</v>
      </c>
      <c r="D17" s="17">
        <v>13</v>
      </c>
      <c r="E17" s="18">
        <f t="shared" ref="E17" si="5">(4*D17)</f>
        <v>52</v>
      </c>
      <c r="F17" s="18">
        <v>44</v>
      </c>
      <c r="G17" s="19">
        <f>SUM(F17/E17)</f>
        <v>0.84615384615384615</v>
      </c>
      <c r="H17" s="20"/>
      <c r="I17" s="18">
        <v>34</v>
      </c>
      <c r="J17" s="37">
        <f>SUM(I17/E17)</f>
        <v>0.65384615384615385</v>
      </c>
      <c r="K17" s="96">
        <f t="shared" ref="K17" si="6">SUM(F17,I17)</f>
        <v>78</v>
      </c>
      <c r="L17" s="96"/>
      <c r="M17" s="95">
        <f t="shared" ref="M17" si="7">SUM(E17*2)</f>
        <v>104</v>
      </c>
      <c r="N17" s="95"/>
      <c r="O17" s="51">
        <f>SUM(K17/M17)</f>
        <v>0.75</v>
      </c>
    </row>
    <row r="18" spans="1:15" ht="15" thickTop="1" x14ac:dyDescent="0.3"/>
    <row r="20" spans="1:15" x14ac:dyDescent="0.3">
      <c r="A20" s="4" t="s">
        <v>18</v>
      </c>
      <c r="B20" s="5"/>
      <c r="C20" s="5"/>
      <c r="D20" s="5"/>
      <c r="E20" s="5"/>
      <c r="F20" s="23"/>
      <c r="G20" s="24"/>
      <c r="H20" s="25"/>
      <c r="I20" s="23"/>
      <c r="J20" s="24"/>
      <c r="K20" s="25"/>
    </row>
    <row r="21" spans="1:15" x14ac:dyDescent="0.3">
      <c r="A21" s="101" t="s">
        <v>8</v>
      </c>
      <c r="B21" s="101"/>
      <c r="C21" s="101"/>
      <c r="D21" s="101"/>
      <c r="E21" s="5"/>
      <c r="F21" s="23"/>
      <c r="G21" s="24"/>
      <c r="H21" s="25"/>
      <c r="I21" s="23"/>
      <c r="J21" s="24"/>
      <c r="K21" s="25"/>
    </row>
    <row r="22" spans="1:15" x14ac:dyDescent="0.3">
      <c r="A22" s="83" t="s">
        <v>7</v>
      </c>
      <c r="B22" s="83" t="s">
        <v>21</v>
      </c>
      <c r="C22" s="8"/>
      <c r="D22" s="8"/>
    </row>
    <row r="23" spans="1:15" x14ac:dyDescent="0.3">
      <c r="A23" s="7"/>
      <c r="B23" s="7"/>
      <c r="C23" s="8"/>
      <c r="D23" s="8"/>
      <c r="F23" s="12" t="s">
        <v>14</v>
      </c>
      <c r="I23" s="12" t="s">
        <v>1</v>
      </c>
    </row>
    <row r="24" spans="1:15" ht="28.2" thickBot="1" x14ac:dyDescent="0.35">
      <c r="A24" s="7" t="s">
        <v>31</v>
      </c>
      <c r="B24" s="7"/>
      <c r="C24" s="8"/>
      <c r="D24" s="8"/>
      <c r="F24" s="14" t="s">
        <v>15</v>
      </c>
      <c r="H24" s="36" t="s">
        <v>36</v>
      </c>
      <c r="I24" s="14" t="s">
        <v>16</v>
      </c>
    </row>
    <row r="25" spans="1:15" ht="15" thickBot="1" x14ac:dyDescent="0.35">
      <c r="A25" s="6" t="s">
        <v>2</v>
      </c>
      <c r="B25" s="5"/>
      <c r="C25" s="5"/>
      <c r="D25" s="6" t="s">
        <v>3</v>
      </c>
      <c r="E25" s="6" t="s">
        <v>13</v>
      </c>
      <c r="F25" s="6" t="s">
        <v>4</v>
      </c>
      <c r="G25" s="15" t="s">
        <v>5</v>
      </c>
      <c r="H25" s="27"/>
      <c r="I25" s="6" t="s">
        <v>4</v>
      </c>
      <c r="J25" s="15" t="s">
        <v>5</v>
      </c>
      <c r="K25" s="117" t="s">
        <v>32</v>
      </c>
      <c r="L25" s="118"/>
      <c r="M25" s="109" t="s">
        <v>33</v>
      </c>
      <c r="N25" s="110"/>
    </row>
    <row r="26" spans="1:15" ht="15.6" thickTop="1" thickBot="1" x14ac:dyDescent="0.35">
      <c r="A26" s="16">
        <v>1400</v>
      </c>
      <c r="B26" s="16" t="s">
        <v>11</v>
      </c>
      <c r="C26" s="16" t="s">
        <v>17</v>
      </c>
      <c r="D26" s="17">
        <v>13</v>
      </c>
      <c r="E26" s="18">
        <f t="shared" ref="E26" si="8">(4*D26)</f>
        <v>52</v>
      </c>
      <c r="F26" s="18">
        <v>50</v>
      </c>
      <c r="G26" s="19">
        <f t="shared" ref="G26" si="9">SUM(F26/E26)</f>
        <v>0.96153846153846156</v>
      </c>
      <c r="H26" s="20"/>
      <c r="I26" s="18">
        <v>35</v>
      </c>
      <c r="J26" s="37">
        <f t="shared" ref="J26" si="10">SUM(I26/E26)</f>
        <v>0.67307692307692313</v>
      </c>
      <c r="K26" s="96">
        <f t="shared" ref="K26" si="11">SUM(F26,I26)</f>
        <v>85</v>
      </c>
      <c r="L26" s="96"/>
      <c r="M26" s="95">
        <f t="shared" ref="M26" si="12">SUM(E26*2)</f>
        <v>104</v>
      </c>
      <c r="N26" s="95"/>
      <c r="O26" s="51">
        <f>SUM(K26/M26)</f>
        <v>0.81730769230769229</v>
      </c>
    </row>
    <row r="27" spans="1:15" ht="15" thickTop="1" x14ac:dyDescent="0.3"/>
  </sheetData>
  <mergeCells count="16">
    <mergeCell ref="A21:D21"/>
    <mergeCell ref="K25:L25"/>
    <mergeCell ref="M25:N25"/>
    <mergeCell ref="K26:L26"/>
    <mergeCell ref="M26:N26"/>
    <mergeCell ref="K17:L17"/>
    <mergeCell ref="M17:N17"/>
    <mergeCell ref="F1:I1"/>
    <mergeCell ref="A4:D4"/>
    <mergeCell ref="K8:L8"/>
    <mergeCell ref="M8:N8"/>
    <mergeCell ref="K9:L9"/>
    <mergeCell ref="M9:N9"/>
    <mergeCell ref="A12:D12"/>
    <mergeCell ref="K16:L16"/>
    <mergeCell ref="M16:N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workbookViewId="0">
      <selection activeCell="A18" sqref="A18"/>
    </sheetView>
  </sheetViews>
  <sheetFormatPr defaultRowHeight="14.4" x14ac:dyDescent="0.3"/>
  <cols>
    <col min="8" max="8" width="8.77734375" customWidth="1"/>
    <col min="12" max="12" width="2.88671875" customWidth="1"/>
  </cols>
  <sheetData>
    <row r="1" spans="1:14" ht="25.8" x14ac:dyDescent="0.5">
      <c r="F1" s="2"/>
      <c r="G1" s="1" t="s">
        <v>0</v>
      </c>
      <c r="H1" s="1"/>
      <c r="I1" s="1"/>
      <c r="J1" s="1"/>
    </row>
    <row r="2" spans="1:14" ht="25.8" x14ac:dyDescent="0.5">
      <c r="G2" s="3">
        <v>2016</v>
      </c>
    </row>
    <row r="4" spans="1:14" x14ac:dyDescent="0.3">
      <c r="A4" s="4" t="s">
        <v>10</v>
      </c>
      <c r="B4" s="5"/>
      <c r="C4" s="5"/>
      <c r="D4" s="5"/>
      <c r="E4" s="5"/>
      <c r="F4" s="5"/>
      <c r="G4" s="5"/>
      <c r="H4" s="5"/>
      <c r="J4" s="6"/>
      <c r="K4" s="7"/>
    </row>
    <row r="5" spans="1:14" x14ac:dyDescent="0.3">
      <c r="A5" s="101" t="s">
        <v>8</v>
      </c>
      <c r="B5" s="101"/>
      <c r="C5" s="101"/>
      <c r="D5" s="101"/>
      <c r="E5" s="5"/>
      <c r="F5" s="5"/>
      <c r="G5" s="5"/>
      <c r="H5" s="5"/>
      <c r="J5" s="5"/>
      <c r="K5" s="7"/>
    </row>
    <row r="6" spans="1:14" x14ac:dyDescent="0.3">
      <c r="A6" s="82" t="s">
        <v>34</v>
      </c>
      <c r="B6" s="82" t="s">
        <v>9</v>
      </c>
      <c r="C6" s="82"/>
      <c r="D6" s="8"/>
      <c r="E6" s="9"/>
      <c r="G6" s="5"/>
      <c r="H6" s="10"/>
      <c r="J6" s="5"/>
      <c r="K6" s="5"/>
    </row>
    <row r="7" spans="1:14" x14ac:dyDescent="0.3">
      <c r="A7" s="5"/>
      <c r="B7" s="5"/>
      <c r="C7" s="5"/>
      <c r="D7" s="5"/>
      <c r="E7" s="11"/>
      <c r="F7" s="12" t="s">
        <v>14</v>
      </c>
      <c r="G7" s="8"/>
      <c r="H7" s="29"/>
      <c r="I7" s="12" t="s">
        <v>1</v>
      </c>
      <c r="J7" s="8"/>
      <c r="K7" s="26"/>
    </row>
    <row r="8" spans="1:14" ht="22.2" thickBot="1" x14ac:dyDescent="0.35">
      <c r="A8" s="35" t="s">
        <v>30</v>
      </c>
      <c r="B8" s="5"/>
      <c r="C8" s="5"/>
      <c r="D8" s="5"/>
      <c r="E8" s="13"/>
      <c r="F8" s="14" t="s">
        <v>15</v>
      </c>
      <c r="G8" s="13"/>
      <c r="H8" s="28" t="s">
        <v>30</v>
      </c>
      <c r="I8" s="14" t="s">
        <v>16</v>
      </c>
      <c r="J8" s="13"/>
      <c r="K8" s="30"/>
    </row>
    <row r="9" spans="1:14" ht="28.2" thickBot="1" x14ac:dyDescent="0.35">
      <c r="A9" s="6" t="s">
        <v>2</v>
      </c>
      <c r="B9" s="5"/>
      <c r="C9" s="5"/>
      <c r="D9" s="6" t="s">
        <v>23</v>
      </c>
      <c r="E9" s="6" t="s">
        <v>13</v>
      </c>
      <c r="F9" s="6" t="s">
        <v>27</v>
      </c>
      <c r="G9" s="15" t="s">
        <v>24</v>
      </c>
      <c r="H9" s="27"/>
      <c r="I9" s="6" t="s">
        <v>4</v>
      </c>
      <c r="J9" s="15" t="s">
        <v>5</v>
      </c>
      <c r="K9" s="77" t="s">
        <v>32</v>
      </c>
      <c r="L9" s="52"/>
      <c r="M9" s="97" t="s">
        <v>33</v>
      </c>
      <c r="N9" s="98"/>
    </row>
    <row r="10" spans="1:14" ht="15.6" thickTop="1" thickBot="1" x14ac:dyDescent="0.35">
      <c r="A10" s="16">
        <v>1000</v>
      </c>
      <c r="B10" s="16" t="s">
        <v>11</v>
      </c>
      <c r="C10" s="16" t="s">
        <v>12</v>
      </c>
      <c r="D10" s="17">
        <v>21</v>
      </c>
      <c r="E10" s="18">
        <f>(4*D10)</f>
        <v>84</v>
      </c>
      <c r="F10" s="18">
        <v>41</v>
      </c>
      <c r="G10" s="19">
        <f>SUM(F10/E10)</f>
        <v>0.48809523809523808</v>
      </c>
      <c r="H10" s="20"/>
      <c r="I10" s="21">
        <v>47</v>
      </c>
      <c r="J10" s="37">
        <f>SUM(I10/E10)</f>
        <v>0.55952380952380953</v>
      </c>
      <c r="K10" s="102">
        <f>SUM(F10,I10)</f>
        <v>88</v>
      </c>
      <c r="L10" s="103"/>
      <c r="M10" s="99">
        <f>SUM(E10*2)</f>
        <v>168</v>
      </c>
      <c r="N10" s="100"/>
    </row>
    <row r="11" spans="1:14" ht="15.6" thickTop="1" thickBot="1" x14ac:dyDescent="0.35">
      <c r="A11" s="16">
        <v>1000</v>
      </c>
      <c r="B11" s="16" t="s">
        <v>11</v>
      </c>
      <c r="C11" s="16" t="s">
        <v>17</v>
      </c>
      <c r="D11" s="17">
        <v>12</v>
      </c>
      <c r="E11" s="18">
        <f>(4*D11)</f>
        <v>48</v>
      </c>
      <c r="F11" s="18">
        <v>12</v>
      </c>
      <c r="G11" s="19">
        <f>SUM(F11/E11)</f>
        <v>0.25</v>
      </c>
      <c r="H11" s="20"/>
      <c r="I11" s="18">
        <v>26</v>
      </c>
      <c r="J11" s="37">
        <f>SUM(I11/E11)</f>
        <v>0.54166666666666663</v>
      </c>
      <c r="K11" s="96">
        <f t="shared" ref="K11:K12" si="0">SUM(F11,I11)</f>
        <v>38</v>
      </c>
      <c r="L11" s="96"/>
      <c r="M11" s="95">
        <f t="shared" ref="M11:M14" si="1">SUM(E11*2)</f>
        <v>96</v>
      </c>
      <c r="N11" s="95"/>
    </row>
    <row r="12" spans="1:14" ht="15.6" thickTop="1" thickBot="1" x14ac:dyDescent="0.35">
      <c r="A12" s="16">
        <v>1100</v>
      </c>
      <c r="B12" s="16" t="s">
        <v>11</v>
      </c>
      <c r="C12" s="16" t="s">
        <v>12</v>
      </c>
      <c r="D12" s="17">
        <v>13</v>
      </c>
      <c r="E12" s="18">
        <f>(4*D12)</f>
        <v>52</v>
      </c>
      <c r="F12" s="18">
        <v>31</v>
      </c>
      <c r="G12" s="19">
        <f t="shared" ref="G12:G14" si="2">SUM(F12/E12)</f>
        <v>0.59615384615384615</v>
      </c>
      <c r="H12" s="20"/>
      <c r="I12" s="18">
        <v>38</v>
      </c>
      <c r="J12" s="37">
        <f>SUM(I12/E12)</f>
        <v>0.73076923076923073</v>
      </c>
      <c r="K12" s="96">
        <f t="shared" si="0"/>
        <v>69</v>
      </c>
      <c r="L12" s="96"/>
      <c r="M12" s="95">
        <f t="shared" si="1"/>
        <v>104</v>
      </c>
      <c r="N12" s="95"/>
    </row>
    <row r="13" spans="1:14" ht="15.6" thickTop="1" thickBot="1" x14ac:dyDescent="0.35">
      <c r="A13" s="16">
        <v>1100</v>
      </c>
      <c r="B13" s="16" t="s">
        <v>11</v>
      </c>
      <c r="C13" s="16" t="s">
        <v>17</v>
      </c>
      <c r="D13" s="17">
        <v>13</v>
      </c>
      <c r="E13" s="18">
        <f>(4*D13)</f>
        <v>52</v>
      </c>
      <c r="F13" s="18">
        <v>32</v>
      </c>
      <c r="G13" s="19">
        <f t="shared" si="2"/>
        <v>0.61538461538461542</v>
      </c>
      <c r="H13" s="20"/>
      <c r="I13" s="18">
        <v>54</v>
      </c>
      <c r="J13" s="37">
        <f>SUM(I13/E13)</f>
        <v>1.0384615384615385</v>
      </c>
      <c r="K13" s="96">
        <f>SUM(F13,I13)</f>
        <v>86</v>
      </c>
      <c r="L13" s="96"/>
      <c r="M13" s="95">
        <f t="shared" si="1"/>
        <v>104</v>
      </c>
      <c r="N13" s="95"/>
    </row>
    <row r="14" spans="1:14" ht="15.6" thickTop="1" thickBot="1" x14ac:dyDescent="0.35">
      <c r="A14" s="22" t="s">
        <v>6</v>
      </c>
      <c r="B14" s="17"/>
      <c r="C14" s="17"/>
      <c r="D14" s="22">
        <f>SUM(D10:D13)</f>
        <v>59</v>
      </c>
      <c r="E14" s="18">
        <f>(4*D14)</f>
        <v>236</v>
      </c>
      <c r="F14" s="22">
        <f>SUM(F10:F13)</f>
        <v>116</v>
      </c>
      <c r="G14" s="19">
        <f t="shared" si="2"/>
        <v>0.49152542372881358</v>
      </c>
      <c r="H14" s="20"/>
      <c r="I14" s="18">
        <f>SUM(I10:I13)</f>
        <v>165</v>
      </c>
      <c r="J14" s="37">
        <f>SUM(I14/E14)</f>
        <v>0.69915254237288138</v>
      </c>
      <c r="K14" s="96">
        <f>SUM(F14,I14)</f>
        <v>281</v>
      </c>
      <c r="L14" s="96"/>
      <c r="M14" s="95">
        <f t="shared" si="1"/>
        <v>472</v>
      </c>
      <c r="N14" s="95"/>
    </row>
    <row r="15" spans="1:14" ht="15" thickTop="1" x14ac:dyDescent="0.3">
      <c r="A15" s="5"/>
      <c r="B15" s="4"/>
      <c r="C15" s="5"/>
      <c r="D15" s="5"/>
      <c r="E15" s="5"/>
      <c r="F15" s="23"/>
      <c r="G15" s="24"/>
      <c r="H15" s="25"/>
      <c r="I15" s="23"/>
      <c r="J15" s="24"/>
      <c r="K15" s="25"/>
    </row>
    <row r="16" spans="1:14" x14ac:dyDescent="0.3">
      <c r="A16" s="4" t="s">
        <v>18</v>
      </c>
      <c r="B16" s="5"/>
      <c r="C16" s="5"/>
      <c r="D16" s="5"/>
      <c r="E16" s="5"/>
      <c r="F16" s="23"/>
      <c r="G16" s="24"/>
      <c r="H16" s="25"/>
      <c r="I16" s="23"/>
      <c r="J16" s="24"/>
      <c r="K16" s="25"/>
    </row>
    <row r="17" spans="1:14" x14ac:dyDescent="0.3">
      <c r="A17" s="101" t="s">
        <v>8</v>
      </c>
      <c r="B17" s="101"/>
      <c r="C17" s="101"/>
      <c r="D17" s="101"/>
      <c r="E17" s="5"/>
      <c r="F17" s="23"/>
      <c r="G17" s="24"/>
      <c r="H17" s="25"/>
      <c r="I17" s="23"/>
      <c r="J17" s="24"/>
      <c r="K17" s="25"/>
    </row>
    <row r="18" spans="1:14" x14ac:dyDescent="0.3">
      <c r="A18" s="82" t="s">
        <v>34</v>
      </c>
      <c r="B18" s="82" t="s">
        <v>9</v>
      </c>
      <c r="C18" s="82"/>
      <c r="D18" s="8"/>
    </row>
    <row r="19" spans="1:14" x14ac:dyDescent="0.3">
      <c r="A19" s="7"/>
      <c r="B19" s="7"/>
      <c r="C19" s="8"/>
      <c r="D19" s="8"/>
      <c r="F19" s="12" t="s">
        <v>14</v>
      </c>
      <c r="I19" s="12" t="s">
        <v>1</v>
      </c>
    </row>
    <row r="20" spans="1:14" ht="15" thickBot="1" x14ac:dyDescent="0.35">
      <c r="A20" s="7" t="s">
        <v>25</v>
      </c>
      <c r="B20" s="7"/>
      <c r="C20" s="8"/>
      <c r="D20" s="8"/>
      <c r="F20" s="14" t="s">
        <v>15</v>
      </c>
      <c r="H20" s="35" t="s">
        <v>29</v>
      </c>
      <c r="I20" s="14" t="s">
        <v>16</v>
      </c>
    </row>
    <row r="21" spans="1:14" ht="28.2" thickBot="1" x14ac:dyDescent="0.35">
      <c r="A21" s="6" t="s">
        <v>2</v>
      </c>
      <c r="B21" s="5"/>
      <c r="C21" s="5"/>
      <c r="D21" s="6" t="s">
        <v>23</v>
      </c>
      <c r="E21" s="6" t="s">
        <v>13</v>
      </c>
      <c r="F21" s="6" t="s">
        <v>27</v>
      </c>
      <c r="G21" s="15" t="s">
        <v>24</v>
      </c>
      <c r="H21" s="27"/>
      <c r="I21" s="6" t="s">
        <v>4</v>
      </c>
      <c r="J21" s="15" t="s">
        <v>5</v>
      </c>
      <c r="K21" s="78" t="s">
        <v>32</v>
      </c>
      <c r="L21" s="79"/>
      <c r="M21" s="97" t="s">
        <v>33</v>
      </c>
      <c r="N21" s="98"/>
    </row>
    <row r="22" spans="1:14" ht="15.6" thickTop="1" thickBot="1" x14ac:dyDescent="0.35">
      <c r="A22" s="16">
        <v>1200</v>
      </c>
      <c r="B22" s="16" t="s">
        <v>11</v>
      </c>
      <c r="C22" s="16" t="s">
        <v>12</v>
      </c>
      <c r="D22" s="17">
        <v>3</v>
      </c>
      <c r="E22" s="18">
        <f t="shared" ref="E22:E28" si="3">(4*D22)</f>
        <v>12</v>
      </c>
      <c r="F22" s="18">
        <v>5</v>
      </c>
      <c r="G22" s="19">
        <f>SUM(F22/E22)</f>
        <v>0.41666666666666669</v>
      </c>
      <c r="H22" s="20"/>
      <c r="I22" s="18">
        <v>11</v>
      </c>
      <c r="J22" s="37">
        <f>SUM(I22/E22)</f>
        <v>0.91666666666666663</v>
      </c>
      <c r="K22" s="96">
        <f>SUM(F22,I22)</f>
        <v>16</v>
      </c>
      <c r="L22" s="96"/>
      <c r="M22" s="95">
        <f>SUM(E22*2)</f>
        <v>24</v>
      </c>
      <c r="N22" s="95"/>
    </row>
    <row r="23" spans="1:14" ht="15.6" thickTop="1" thickBot="1" x14ac:dyDescent="0.35">
      <c r="A23" s="16">
        <v>1200</v>
      </c>
      <c r="B23" s="16" t="s">
        <v>11</v>
      </c>
      <c r="C23" s="16" t="s">
        <v>17</v>
      </c>
      <c r="D23" s="17">
        <v>8</v>
      </c>
      <c r="E23" s="18">
        <f t="shared" si="3"/>
        <v>32</v>
      </c>
      <c r="F23" s="18">
        <v>19</v>
      </c>
      <c r="G23" s="19">
        <f t="shared" ref="G23:G27" si="4">SUM(F23/E23)</f>
        <v>0.59375</v>
      </c>
      <c r="H23" s="20"/>
      <c r="I23" s="18">
        <v>24</v>
      </c>
      <c r="J23" s="37">
        <f t="shared" ref="J23:J27" si="5">SUM(I23/E23)</f>
        <v>0.75</v>
      </c>
      <c r="K23" s="96">
        <f t="shared" ref="K23:K28" si="6">SUM(F23,I23)</f>
        <v>43</v>
      </c>
      <c r="L23" s="96"/>
      <c r="M23" s="95">
        <f t="shared" ref="M23:M28" si="7">SUM(E23*2)</f>
        <v>64</v>
      </c>
      <c r="N23" s="95"/>
    </row>
    <row r="24" spans="1:14" ht="15.6" thickTop="1" thickBot="1" x14ac:dyDescent="0.35">
      <c r="A24" s="16">
        <v>1300</v>
      </c>
      <c r="B24" s="16" t="s">
        <v>11</v>
      </c>
      <c r="C24" s="16" t="s">
        <v>12</v>
      </c>
      <c r="D24" s="17">
        <v>19</v>
      </c>
      <c r="E24" s="18">
        <f t="shared" si="3"/>
        <v>76</v>
      </c>
      <c r="F24" s="18">
        <v>76</v>
      </c>
      <c r="G24" s="19">
        <f t="shared" si="4"/>
        <v>1</v>
      </c>
      <c r="H24" s="20"/>
      <c r="I24" s="18">
        <v>71</v>
      </c>
      <c r="J24" s="37">
        <f t="shared" si="5"/>
        <v>0.93421052631578949</v>
      </c>
      <c r="K24" s="96">
        <f t="shared" si="6"/>
        <v>147</v>
      </c>
      <c r="L24" s="96"/>
      <c r="M24" s="95">
        <f t="shared" si="7"/>
        <v>152</v>
      </c>
      <c r="N24" s="95"/>
    </row>
    <row r="25" spans="1:14" ht="15.6" thickTop="1" thickBot="1" x14ac:dyDescent="0.35">
      <c r="A25" s="16">
        <v>1300</v>
      </c>
      <c r="B25" s="16" t="s">
        <v>11</v>
      </c>
      <c r="C25" s="16" t="s">
        <v>17</v>
      </c>
      <c r="D25" s="17">
        <v>18</v>
      </c>
      <c r="E25" s="18">
        <f t="shared" si="3"/>
        <v>72</v>
      </c>
      <c r="F25" s="18">
        <v>66</v>
      </c>
      <c r="G25" s="19">
        <f t="shared" si="4"/>
        <v>0.91666666666666663</v>
      </c>
      <c r="H25" s="20"/>
      <c r="I25" s="18">
        <v>66</v>
      </c>
      <c r="J25" s="37">
        <f t="shared" si="5"/>
        <v>0.91666666666666663</v>
      </c>
      <c r="K25" s="96">
        <f t="shared" si="6"/>
        <v>132</v>
      </c>
      <c r="L25" s="96"/>
      <c r="M25" s="95">
        <f t="shared" si="7"/>
        <v>144</v>
      </c>
      <c r="N25" s="95"/>
    </row>
    <row r="26" spans="1:14" ht="15.6" thickTop="1" thickBot="1" x14ac:dyDescent="0.35">
      <c r="A26" s="16">
        <v>1400</v>
      </c>
      <c r="B26" s="16" t="s">
        <v>11</v>
      </c>
      <c r="C26" s="16" t="s">
        <v>12</v>
      </c>
      <c r="D26" s="17">
        <v>16</v>
      </c>
      <c r="E26" s="18">
        <f t="shared" si="3"/>
        <v>64</v>
      </c>
      <c r="F26" s="18">
        <v>40</v>
      </c>
      <c r="G26" s="19">
        <f t="shared" si="4"/>
        <v>0.625</v>
      </c>
      <c r="H26" s="20"/>
      <c r="I26" s="18">
        <v>58</v>
      </c>
      <c r="J26" s="37">
        <f t="shared" si="5"/>
        <v>0.90625</v>
      </c>
      <c r="K26" s="96">
        <f t="shared" si="6"/>
        <v>98</v>
      </c>
      <c r="L26" s="96"/>
      <c r="M26" s="95">
        <f t="shared" si="7"/>
        <v>128</v>
      </c>
      <c r="N26" s="95"/>
    </row>
    <row r="27" spans="1:14" ht="15.6" thickTop="1" thickBot="1" x14ac:dyDescent="0.35">
      <c r="A27" s="16">
        <v>1400</v>
      </c>
      <c r="B27" s="16" t="s">
        <v>11</v>
      </c>
      <c r="C27" s="16" t="s">
        <v>17</v>
      </c>
      <c r="D27" s="17">
        <v>13</v>
      </c>
      <c r="E27" s="18">
        <f t="shared" si="3"/>
        <v>52</v>
      </c>
      <c r="F27" s="18">
        <v>36</v>
      </c>
      <c r="G27" s="19">
        <f t="shared" si="4"/>
        <v>0.69230769230769229</v>
      </c>
      <c r="H27" s="20"/>
      <c r="I27" s="18">
        <v>43</v>
      </c>
      <c r="J27" s="37">
        <f t="shared" si="5"/>
        <v>0.82692307692307687</v>
      </c>
      <c r="K27" s="96">
        <f t="shared" si="6"/>
        <v>79</v>
      </c>
      <c r="L27" s="96"/>
      <c r="M27" s="95">
        <f t="shared" si="7"/>
        <v>104</v>
      </c>
      <c r="N27" s="95"/>
    </row>
    <row r="28" spans="1:14" ht="15.6" thickTop="1" thickBot="1" x14ac:dyDescent="0.35">
      <c r="A28" s="22" t="s">
        <v>6</v>
      </c>
      <c r="B28" s="17"/>
      <c r="C28" s="17"/>
      <c r="D28" s="22">
        <f>SUM(D22:D27)</f>
        <v>77</v>
      </c>
      <c r="E28" s="18">
        <f t="shared" si="3"/>
        <v>308</v>
      </c>
      <c r="F28" s="22">
        <f>SUM(F22:F27)</f>
        <v>242</v>
      </c>
      <c r="G28" s="19">
        <f>SUM(F28/E28)</f>
        <v>0.7857142857142857</v>
      </c>
      <c r="H28" s="20"/>
      <c r="I28" s="18">
        <f>SUM(I22:I27)</f>
        <v>273</v>
      </c>
      <c r="J28" s="37">
        <f>SUM(I28/E28)</f>
        <v>0.88636363636363635</v>
      </c>
      <c r="K28" s="96">
        <f t="shared" si="6"/>
        <v>515</v>
      </c>
      <c r="L28" s="96"/>
      <c r="M28" s="95">
        <f t="shared" si="7"/>
        <v>616</v>
      </c>
      <c r="N28" s="95"/>
    </row>
    <row r="29" spans="1:14" ht="15" thickTop="1" x14ac:dyDescent="0.3"/>
  </sheetData>
  <mergeCells count="28">
    <mergeCell ref="A17:D17"/>
    <mergeCell ref="A5:D5"/>
    <mergeCell ref="K10:L10"/>
    <mergeCell ref="K11:L11"/>
    <mergeCell ref="K13:L13"/>
    <mergeCell ref="K12:L12"/>
    <mergeCell ref="K14:L14"/>
    <mergeCell ref="K22:L22"/>
    <mergeCell ref="K23:L23"/>
    <mergeCell ref="K24:L24"/>
    <mergeCell ref="K25:L25"/>
    <mergeCell ref="K26:L26"/>
    <mergeCell ref="M28:N28"/>
    <mergeCell ref="K27:L27"/>
    <mergeCell ref="K28:L28"/>
    <mergeCell ref="M9:N9"/>
    <mergeCell ref="M21:N21"/>
    <mergeCell ref="M10:N10"/>
    <mergeCell ref="M11:N11"/>
    <mergeCell ref="M12:N12"/>
    <mergeCell ref="M13:N13"/>
    <mergeCell ref="M14:N14"/>
    <mergeCell ref="M22:N22"/>
    <mergeCell ref="M23:N23"/>
    <mergeCell ref="M24:N24"/>
    <mergeCell ref="M25:N25"/>
    <mergeCell ref="M26:N26"/>
    <mergeCell ref="M27:N27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>
      <selection activeCell="Q12" sqref="Q12"/>
    </sheetView>
  </sheetViews>
  <sheetFormatPr defaultRowHeight="14.4" x14ac:dyDescent="0.3"/>
  <cols>
    <col min="12" max="12" width="4.109375" customWidth="1"/>
  </cols>
  <sheetData>
    <row r="1" spans="1:14" ht="25.8" x14ac:dyDescent="0.5">
      <c r="F1" s="2"/>
      <c r="G1" s="1" t="s">
        <v>0</v>
      </c>
      <c r="H1" s="1"/>
      <c r="I1" s="1"/>
      <c r="J1" s="1"/>
    </row>
    <row r="2" spans="1:14" ht="25.8" x14ac:dyDescent="0.5">
      <c r="G2" s="3">
        <v>2016</v>
      </c>
    </row>
    <row r="4" spans="1:14" x14ac:dyDescent="0.3">
      <c r="A4" s="4" t="s">
        <v>10</v>
      </c>
      <c r="B4" s="5"/>
      <c r="C4" s="5"/>
      <c r="D4" s="5"/>
      <c r="E4" s="5"/>
      <c r="F4" s="5"/>
      <c r="G4" s="5"/>
      <c r="H4" s="5"/>
      <c r="J4" s="6"/>
      <c r="K4" s="7"/>
    </row>
    <row r="5" spans="1:14" x14ac:dyDescent="0.3">
      <c r="A5" s="101" t="s">
        <v>8</v>
      </c>
      <c r="B5" s="101"/>
      <c r="C5" s="101"/>
      <c r="D5" s="101"/>
      <c r="E5" s="5"/>
      <c r="F5" s="5"/>
      <c r="G5" s="5"/>
      <c r="H5" s="5"/>
      <c r="J5" s="5"/>
      <c r="K5" s="7"/>
    </row>
    <row r="6" spans="1:14" x14ac:dyDescent="0.3">
      <c r="A6" s="84" t="s">
        <v>19</v>
      </c>
      <c r="B6" s="84" t="s">
        <v>20</v>
      </c>
      <c r="C6" s="84"/>
      <c r="D6" s="8"/>
      <c r="E6" s="9"/>
      <c r="G6" s="5"/>
      <c r="H6" s="10"/>
      <c r="J6" s="5"/>
      <c r="K6" s="5"/>
    </row>
    <row r="7" spans="1:14" x14ac:dyDescent="0.3">
      <c r="A7" s="5"/>
      <c r="B7" s="5"/>
      <c r="C7" s="5"/>
      <c r="D7" s="5"/>
      <c r="E7" s="11"/>
      <c r="F7" s="12" t="s">
        <v>14</v>
      </c>
      <c r="G7" s="8"/>
      <c r="H7" s="29"/>
      <c r="I7" s="12" t="s">
        <v>1</v>
      </c>
      <c r="J7" s="8"/>
      <c r="K7" s="26"/>
    </row>
    <row r="8" spans="1:14" ht="15" thickBot="1" x14ac:dyDescent="0.35">
      <c r="A8" s="7" t="s">
        <v>31</v>
      </c>
      <c r="B8" s="5"/>
      <c r="C8" s="5"/>
      <c r="D8" s="5"/>
      <c r="E8" s="13"/>
      <c r="F8" s="14" t="s">
        <v>15</v>
      </c>
      <c r="G8" s="13"/>
      <c r="H8" s="36" t="s">
        <v>31</v>
      </c>
      <c r="I8" s="14" t="s">
        <v>16</v>
      </c>
      <c r="J8" s="13"/>
      <c r="K8" s="30"/>
    </row>
    <row r="9" spans="1:14" ht="28.2" thickBot="1" x14ac:dyDescent="0.35">
      <c r="A9" s="6" t="s">
        <v>2</v>
      </c>
      <c r="B9" s="5"/>
      <c r="C9" s="5"/>
      <c r="D9" s="6" t="s">
        <v>3</v>
      </c>
      <c r="E9" s="6" t="s">
        <v>13</v>
      </c>
      <c r="F9" s="6" t="s">
        <v>27</v>
      </c>
      <c r="G9" s="15" t="s">
        <v>5</v>
      </c>
      <c r="H9" s="27"/>
      <c r="I9" s="6" t="s">
        <v>4</v>
      </c>
      <c r="J9" s="15" t="s">
        <v>5</v>
      </c>
      <c r="K9" s="78" t="s">
        <v>32</v>
      </c>
      <c r="L9" s="79"/>
      <c r="M9" s="97" t="s">
        <v>33</v>
      </c>
      <c r="N9" s="98"/>
    </row>
    <row r="10" spans="1:14" ht="15.6" thickTop="1" thickBot="1" x14ac:dyDescent="0.35">
      <c r="A10" s="16">
        <v>1000</v>
      </c>
      <c r="B10" s="16" t="s">
        <v>11</v>
      </c>
      <c r="C10" s="16" t="s">
        <v>12</v>
      </c>
      <c r="D10" s="17">
        <v>21</v>
      </c>
      <c r="E10" s="18">
        <f>(4*D10)</f>
        <v>84</v>
      </c>
      <c r="F10" s="18">
        <v>64</v>
      </c>
      <c r="G10" s="19">
        <f>SUM(F10/E10)</f>
        <v>0.76190476190476186</v>
      </c>
      <c r="H10" s="20"/>
      <c r="I10" s="21">
        <v>73</v>
      </c>
      <c r="J10" s="37">
        <f>SUM(I10/E10)</f>
        <v>0.86904761904761907</v>
      </c>
      <c r="K10" s="106">
        <f>SUM(F10,I10)</f>
        <v>137</v>
      </c>
      <c r="L10" s="106"/>
      <c r="M10" s="95">
        <f>SUM(E10*2)</f>
        <v>168</v>
      </c>
      <c r="N10" s="95"/>
    </row>
    <row r="11" spans="1:14" ht="15.6" thickTop="1" thickBot="1" x14ac:dyDescent="0.35">
      <c r="A11" s="16">
        <v>1000</v>
      </c>
      <c r="B11" s="16" t="s">
        <v>11</v>
      </c>
      <c r="C11" s="16" t="s">
        <v>17</v>
      </c>
      <c r="D11" s="17">
        <v>12</v>
      </c>
      <c r="E11" s="18">
        <f>(4*D11)</f>
        <v>48</v>
      </c>
      <c r="F11" s="18">
        <v>12</v>
      </c>
      <c r="G11" s="19">
        <f>SUM(F11/E11)</f>
        <v>0.25</v>
      </c>
      <c r="H11" s="20"/>
      <c r="I11" s="18">
        <v>39</v>
      </c>
      <c r="J11" s="37">
        <f>SUM(I11/E11)</f>
        <v>0.8125</v>
      </c>
      <c r="K11" s="96">
        <f t="shared" ref="K11:K14" si="0">SUM(F11,I11)</f>
        <v>51</v>
      </c>
      <c r="L11" s="96"/>
      <c r="M11" s="95">
        <f t="shared" ref="M11:M14" si="1">SUM(E11*2)</f>
        <v>96</v>
      </c>
      <c r="N11" s="95"/>
    </row>
    <row r="12" spans="1:14" ht="15.6" thickTop="1" thickBot="1" x14ac:dyDescent="0.35">
      <c r="A12" s="16">
        <v>1100</v>
      </c>
      <c r="B12" s="16" t="s">
        <v>11</v>
      </c>
      <c r="C12" s="16" t="s">
        <v>12</v>
      </c>
      <c r="D12" s="17">
        <v>13</v>
      </c>
      <c r="E12" s="18">
        <f>(4*D12)</f>
        <v>52</v>
      </c>
      <c r="F12" s="18">
        <v>47</v>
      </c>
      <c r="G12" s="19">
        <f>SUM(F12/E12)</f>
        <v>0.90384615384615385</v>
      </c>
      <c r="H12" s="20"/>
      <c r="I12" s="18">
        <v>50</v>
      </c>
      <c r="J12" s="37">
        <f>SUM(I12/E12)</f>
        <v>0.96153846153846156</v>
      </c>
      <c r="K12" s="107">
        <f t="shared" si="0"/>
        <v>97</v>
      </c>
      <c r="L12" s="108"/>
      <c r="M12" s="104">
        <f t="shared" si="1"/>
        <v>104</v>
      </c>
      <c r="N12" s="105"/>
    </row>
    <row r="13" spans="1:14" ht="15.6" thickTop="1" thickBot="1" x14ac:dyDescent="0.35">
      <c r="A13" s="16">
        <v>1100</v>
      </c>
      <c r="B13" s="16" t="s">
        <v>11</v>
      </c>
      <c r="C13" s="16" t="s">
        <v>17</v>
      </c>
      <c r="D13" s="17">
        <v>13</v>
      </c>
      <c r="E13" s="18">
        <f>(4*D13)</f>
        <v>52</v>
      </c>
      <c r="F13" s="18">
        <v>51</v>
      </c>
      <c r="G13" s="19">
        <f>SUM(F13/E13)</f>
        <v>0.98076923076923073</v>
      </c>
      <c r="H13" s="20"/>
      <c r="I13" s="18">
        <v>52</v>
      </c>
      <c r="J13" s="37">
        <f>SUM(I13/E13)</f>
        <v>1</v>
      </c>
      <c r="K13" s="107">
        <f t="shared" si="0"/>
        <v>103</v>
      </c>
      <c r="L13" s="108"/>
      <c r="M13" s="104">
        <f t="shared" si="1"/>
        <v>104</v>
      </c>
      <c r="N13" s="105"/>
    </row>
    <row r="14" spans="1:14" ht="15.6" thickTop="1" thickBot="1" x14ac:dyDescent="0.35">
      <c r="A14" s="22" t="s">
        <v>6</v>
      </c>
      <c r="B14" s="17"/>
      <c r="C14" s="17"/>
      <c r="D14" s="22">
        <f>SUM(D10:D13)</f>
        <v>59</v>
      </c>
      <c r="E14" s="18">
        <f>(4*D14)</f>
        <v>236</v>
      </c>
      <c r="F14" s="22">
        <f>SUM(F10:F13)</f>
        <v>174</v>
      </c>
      <c r="G14" s="19">
        <f>SUM(F14/E14)</f>
        <v>0.73728813559322037</v>
      </c>
      <c r="H14" s="20"/>
      <c r="I14" s="18">
        <f>SUM(I10:I13)</f>
        <v>214</v>
      </c>
      <c r="J14" s="37">
        <f>SUM(I14/E14)</f>
        <v>0.90677966101694918</v>
      </c>
      <c r="K14" s="107">
        <f t="shared" si="0"/>
        <v>388</v>
      </c>
      <c r="L14" s="108"/>
      <c r="M14" s="104">
        <f t="shared" si="1"/>
        <v>472</v>
      </c>
      <c r="N14" s="105"/>
    </row>
    <row r="15" spans="1:14" ht="15" thickTop="1" x14ac:dyDescent="0.3">
      <c r="A15" t="s">
        <v>28</v>
      </c>
    </row>
    <row r="17" spans="1:14" x14ac:dyDescent="0.3">
      <c r="A17" s="4" t="s">
        <v>18</v>
      </c>
      <c r="B17" s="5"/>
      <c r="C17" s="5"/>
      <c r="D17" s="5"/>
      <c r="E17" s="5"/>
      <c r="F17" s="23"/>
      <c r="G17" s="24"/>
      <c r="H17" s="25"/>
      <c r="I17" s="23"/>
      <c r="J17" s="24"/>
      <c r="K17" s="25"/>
    </row>
    <row r="18" spans="1:14" x14ac:dyDescent="0.3">
      <c r="A18" s="101" t="s">
        <v>8</v>
      </c>
      <c r="B18" s="101"/>
      <c r="C18" s="101"/>
      <c r="D18" s="101"/>
      <c r="E18" s="5"/>
      <c r="F18" s="23"/>
      <c r="G18" s="24"/>
      <c r="H18" s="25"/>
      <c r="I18" s="23"/>
      <c r="J18" s="24"/>
      <c r="K18" s="25"/>
    </row>
    <row r="19" spans="1:14" x14ac:dyDescent="0.3">
      <c r="A19" s="84" t="s">
        <v>19</v>
      </c>
      <c r="B19" s="84" t="s">
        <v>20</v>
      </c>
      <c r="C19" s="84"/>
      <c r="D19" s="8"/>
    </row>
    <row r="20" spans="1:14" x14ac:dyDescent="0.3">
      <c r="A20" s="7"/>
      <c r="B20" s="7"/>
      <c r="C20" s="8"/>
      <c r="D20" s="8"/>
      <c r="F20" s="12" t="s">
        <v>14</v>
      </c>
      <c r="I20" s="12" t="s">
        <v>1</v>
      </c>
    </row>
    <row r="21" spans="1:14" ht="15" thickBot="1" x14ac:dyDescent="0.35">
      <c r="A21" s="35" t="s">
        <v>29</v>
      </c>
      <c r="B21" s="7"/>
      <c r="C21" s="8"/>
      <c r="D21" s="8"/>
      <c r="F21" s="14" t="s">
        <v>15</v>
      </c>
      <c r="H21" s="35" t="s">
        <v>29</v>
      </c>
      <c r="I21" s="14" t="s">
        <v>16</v>
      </c>
    </row>
    <row r="22" spans="1:14" ht="28.2" thickBot="1" x14ac:dyDescent="0.35">
      <c r="A22" s="6" t="s">
        <v>2</v>
      </c>
      <c r="B22" s="5"/>
      <c r="C22" s="5"/>
      <c r="D22" s="6" t="s">
        <v>3</v>
      </c>
      <c r="E22" s="6" t="s">
        <v>13</v>
      </c>
      <c r="F22" s="6" t="s">
        <v>27</v>
      </c>
      <c r="G22" s="15" t="s">
        <v>5</v>
      </c>
      <c r="H22" s="27"/>
      <c r="I22" s="6" t="s">
        <v>4</v>
      </c>
      <c r="J22" s="15" t="s">
        <v>5</v>
      </c>
      <c r="K22" s="78" t="s">
        <v>32</v>
      </c>
      <c r="L22" s="79"/>
      <c r="M22" s="97" t="s">
        <v>33</v>
      </c>
      <c r="N22" s="98"/>
    </row>
    <row r="23" spans="1:14" ht="15.6" thickTop="1" thickBot="1" x14ac:dyDescent="0.35">
      <c r="A23" s="16">
        <v>1200</v>
      </c>
      <c r="B23" s="16" t="s">
        <v>11</v>
      </c>
      <c r="C23" s="16" t="s">
        <v>12</v>
      </c>
      <c r="D23" s="17">
        <v>3</v>
      </c>
      <c r="E23" s="18">
        <f t="shared" ref="E23:E29" si="2">(4*D23)</f>
        <v>12</v>
      </c>
      <c r="F23" s="18">
        <v>7</v>
      </c>
      <c r="G23" s="19">
        <f t="shared" ref="G23:G24" si="3">SUM(F23/E23)</f>
        <v>0.58333333333333337</v>
      </c>
      <c r="H23" s="20"/>
      <c r="I23" s="18">
        <v>12</v>
      </c>
      <c r="J23" s="37">
        <f t="shared" ref="J23:J24" si="4">SUM(I23/E23)</f>
        <v>1</v>
      </c>
      <c r="K23" s="96">
        <f>SUM(F23,I23)</f>
        <v>19</v>
      </c>
      <c r="L23" s="96"/>
      <c r="M23" s="95">
        <f>SUM(E23*2)</f>
        <v>24</v>
      </c>
      <c r="N23" s="95"/>
    </row>
    <row r="24" spans="1:14" ht="15.6" thickTop="1" thickBot="1" x14ac:dyDescent="0.35">
      <c r="A24" s="16">
        <v>1200</v>
      </c>
      <c r="B24" s="16" t="s">
        <v>11</v>
      </c>
      <c r="C24" s="16" t="s">
        <v>17</v>
      </c>
      <c r="D24" s="17">
        <v>8</v>
      </c>
      <c r="E24" s="18">
        <f t="shared" si="2"/>
        <v>32</v>
      </c>
      <c r="F24" s="18">
        <v>29</v>
      </c>
      <c r="G24" s="19">
        <f t="shared" si="3"/>
        <v>0.90625</v>
      </c>
      <c r="H24" s="20"/>
      <c r="I24" s="18">
        <v>24</v>
      </c>
      <c r="J24" s="37">
        <f t="shared" si="4"/>
        <v>0.75</v>
      </c>
      <c r="K24" s="96">
        <f t="shared" ref="K24:K29" si="5">SUM(F24,I24)</f>
        <v>53</v>
      </c>
      <c r="L24" s="96"/>
      <c r="M24" s="95">
        <f t="shared" ref="M24:M29" si="6">SUM(E24*2)</f>
        <v>64</v>
      </c>
      <c r="N24" s="95"/>
    </row>
    <row r="25" spans="1:14" ht="15.6" thickTop="1" thickBot="1" x14ac:dyDescent="0.35">
      <c r="A25" s="16">
        <v>1300</v>
      </c>
      <c r="B25" s="16" t="s">
        <v>11</v>
      </c>
      <c r="C25" s="16" t="s">
        <v>12</v>
      </c>
      <c r="D25" s="17">
        <v>19</v>
      </c>
      <c r="E25" s="18">
        <f t="shared" si="2"/>
        <v>76</v>
      </c>
      <c r="F25" s="18">
        <v>73</v>
      </c>
      <c r="G25" s="19">
        <f>SUM(F25/E25)</f>
        <v>0.96052631578947367</v>
      </c>
      <c r="H25" s="20"/>
      <c r="I25" s="18">
        <v>75</v>
      </c>
      <c r="J25" s="37">
        <f>SUM(I25/E25)</f>
        <v>0.98684210526315785</v>
      </c>
      <c r="K25" s="96">
        <f t="shared" si="5"/>
        <v>148</v>
      </c>
      <c r="L25" s="96"/>
      <c r="M25" s="95">
        <f t="shared" si="6"/>
        <v>152</v>
      </c>
      <c r="N25" s="95"/>
    </row>
    <row r="26" spans="1:14" ht="15.6" thickTop="1" thickBot="1" x14ac:dyDescent="0.35">
      <c r="A26" s="16">
        <v>1300</v>
      </c>
      <c r="B26" s="16" t="s">
        <v>11</v>
      </c>
      <c r="C26" s="16" t="s">
        <v>17</v>
      </c>
      <c r="D26" s="17">
        <v>18</v>
      </c>
      <c r="E26" s="18">
        <f t="shared" si="2"/>
        <v>72</v>
      </c>
      <c r="F26" s="18">
        <v>69</v>
      </c>
      <c r="G26" s="19">
        <f>SUM(F26/E26)</f>
        <v>0.95833333333333337</v>
      </c>
      <c r="H26" s="20"/>
      <c r="I26" s="18">
        <v>68</v>
      </c>
      <c r="J26" s="37">
        <f>SUM(I26/E26)</f>
        <v>0.94444444444444442</v>
      </c>
      <c r="K26" s="96">
        <f t="shared" si="5"/>
        <v>137</v>
      </c>
      <c r="L26" s="96"/>
      <c r="M26" s="95">
        <f t="shared" si="6"/>
        <v>144</v>
      </c>
      <c r="N26" s="95"/>
    </row>
    <row r="27" spans="1:14" ht="15.6" thickTop="1" thickBot="1" x14ac:dyDescent="0.35">
      <c r="A27" s="16">
        <v>1400</v>
      </c>
      <c r="B27" s="16" t="s">
        <v>11</v>
      </c>
      <c r="C27" s="16" t="s">
        <v>12</v>
      </c>
      <c r="D27" s="17">
        <v>16</v>
      </c>
      <c r="E27" s="18">
        <f t="shared" si="2"/>
        <v>64</v>
      </c>
      <c r="F27" s="18">
        <v>50</v>
      </c>
      <c r="G27" s="19">
        <f>SUM(F27/E27)</f>
        <v>0.78125</v>
      </c>
      <c r="H27" s="20"/>
      <c r="I27" s="18">
        <v>55</v>
      </c>
      <c r="J27" s="37">
        <f>SUM(I27/E27)</f>
        <v>0.859375</v>
      </c>
      <c r="K27" s="96">
        <f t="shared" si="5"/>
        <v>105</v>
      </c>
      <c r="L27" s="96"/>
      <c r="M27" s="95">
        <f t="shared" si="6"/>
        <v>128</v>
      </c>
      <c r="N27" s="95"/>
    </row>
    <row r="28" spans="1:14" ht="15.6" thickTop="1" thickBot="1" x14ac:dyDescent="0.35">
      <c r="A28" s="16">
        <v>1400</v>
      </c>
      <c r="B28" s="16" t="s">
        <v>11</v>
      </c>
      <c r="C28" s="16" t="s">
        <v>17</v>
      </c>
      <c r="D28" s="17">
        <v>13</v>
      </c>
      <c r="E28" s="18">
        <f t="shared" si="2"/>
        <v>52</v>
      </c>
      <c r="F28" s="18">
        <v>44</v>
      </c>
      <c r="G28" s="19">
        <f>SUM(F28/E28)</f>
        <v>0.84615384615384615</v>
      </c>
      <c r="H28" s="20"/>
      <c r="I28" s="18">
        <v>34</v>
      </c>
      <c r="J28" s="37">
        <f>SUM(I28/E28)</f>
        <v>0.65384615384615385</v>
      </c>
      <c r="K28" s="96">
        <f t="shared" si="5"/>
        <v>78</v>
      </c>
      <c r="L28" s="96"/>
      <c r="M28" s="95">
        <f t="shared" si="6"/>
        <v>104</v>
      </c>
      <c r="N28" s="95"/>
    </row>
    <row r="29" spans="1:14" ht="15.6" thickTop="1" thickBot="1" x14ac:dyDescent="0.35">
      <c r="A29" s="22" t="s">
        <v>6</v>
      </c>
      <c r="B29" s="17"/>
      <c r="C29" s="17"/>
      <c r="D29" s="22">
        <f>SUM(D23:D28)</f>
        <v>77</v>
      </c>
      <c r="E29" s="18">
        <f t="shared" si="2"/>
        <v>308</v>
      </c>
      <c r="F29" s="22">
        <f>SUM(F23:F28)</f>
        <v>272</v>
      </c>
      <c r="G29" s="19">
        <f>SUM(F29/E29)</f>
        <v>0.88311688311688308</v>
      </c>
      <c r="H29" s="20"/>
      <c r="I29" s="18">
        <f>SUM(I23:I28)</f>
        <v>268</v>
      </c>
      <c r="J29" s="37">
        <f>SUM(I29/E29)</f>
        <v>0.87012987012987009</v>
      </c>
      <c r="K29" s="96">
        <f t="shared" si="5"/>
        <v>540</v>
      </c>
      <c r="L29" s="96"/>
      <c r="M29" s="95">
        <f t="shared" si="6"/>
        <v>616</v>
      </c>
      <c r="N29" s="95"/>
    </row>
    <row r="30" spans="1:14" ht="15" thickTop="1" x14ac:dyDescent="0.3"/>
  </sheetData>
  <mergeCells count="28">
    <mergeCell ref="A5:D5"/>
    <mergeCell ref="A18:D18"/>
    <mergeCell ref="K10:L10"/>
    <mergeCell ref="K11:L11"/>
    <mergeCell ref="K12:L12"/>
    <mergeCell ref="K13:L13"/>
    <mergeCell ref="K14:L14"/>
    <mergeCell ref="M28:N28"/>
    <mergeCell ref="K23:L23"/>
    <mergeCell ref="K24:L24"/>
    <mergeCell ref="K25:L25"/>
    <mergeCell ref="K26:L26"/>
    <mergeCell ref="M29:N29"/>
    <mergeCell ref="K27:L27"/>
    <mergeCell ref="K28:L28"/>
    <mergeCell ref="K29:L29"/>
    <mergeCell ref="M9:N9"/>
    <mergeCell ref="M22:N22"/>
    <mergeCell ref="M10:N10"/>
    <mergeCell ref="M11:N11"/>
    <mergeCell ref="M12:N12"/>
    <mergeCell ref="M13:N13"/>
    <mergeCell ref="M14:N14"/>
    <mergeCell ref="M23:N23"/>
    <mergeCell ref="M24:N24"/>
    <mergeCell ref="M25:N25"/>
    <mergeCell ref="M26:N26"/>
    <mergeCell ref="M27:N27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workbookViewId="0">
      <selection activeCell="O7" sqref="O7"/>
    </sheetView>
  </sheetViews>
  <sheetFormatPr defaultRowHeight="14.4" x14ac:dyDescent="0.3"/>
  <cols>
    <col min="12" max="12" width="3.77734375" customWidth="1"/>
  </cols>
  <sheetData>
    <row r="1" spans="1:14" ht="25.8" x14ac:dyDescent="0.5">
      <c r="B1" s="31"/>
      <c r="F1" s="2"/>
      <c r="G1" s="1" t="s">
        <v>0</v>
      </c>
      <c r="H1" s="1"/>
      <c r="I1" s="1"/>
      <c r="J1" s="1"/>
    </row>
    <row r="2" spans="1:14" ht="25.8" x14ac:dyDescent="0.5">
      <c r="G2" s="3">
        <v>2016</v>
      </c>
    </row>
    <row r="4" spans="1:14" x14ac:dyDescent="0.3">
      <c r="A4" s="4" t="s">
        <v>10</v>
      </c>
      <c r="B4" s="5"/>
      <c r="C4" s="5"/>
      <c r="D4" s="5"/>
      <c r="E4" s="5"/>
      <c r="F4" s="5"/>
      <c r="G4" s="5"/>
      <c r="H4" s="5"/>
      <c r="J4" s="6"/>
      <c r="K4" s="7"/>
    </row>
    <row r="5" spans="1:14" x14ac:dyDescent="0.3">
      <c r="A5" s="101" t="s">
        <v>8</v>
      </c>
      <c r="B5" s="101"/>
      <c r="C5" s="101"/>
      <c r="D5" s="101"/>
      <c r="E5" s="5"/>
      <c r="F5" s="5"/>
      <c r="G5" s="5"/>
      <c r="H5" s="5"/>
      <c r="J5" s="5"/>
      <c r="K5" s="7"/>
    </row>
    <row r="6" spans="1:14" x14ac:dyDescent="0.3">
      <c r="A6" s="83" t="s">
        <v>7</v>
      </c>
      <c r="B6" s="83" t="s">
        <v>21</v>
      </c>
      <c r="C6" s="8"/>
      <c r="D6" s="8"/>
      <c r="E6" s="9"/>
      <c r="G6" s="5"/>
      <c r="H6" s="10"/>
      <c r="J6" s="5"/>
      <c r="K6" s="5"/>
    </row>
    <row r="7" spans="1:14" x14ac:dyDescent="0.3">
      <c r="A7" s="5"/>
      <c r="B7" s="5"/>
      <c r="C7" s="5"/>
      <c r="D7" s="5"/>
      <c r="E7" s="11"/>
      <c r="F7" s="12" t="s">
        <v>14</v>
      </c>
      <c r="G7" s="8"/>
      <c r="H7" s="29"/>
      <c r="I7" s="12" t="s">
        <v>1</v>
      </c>
      <c r="J7" s="8"/>
      <c r="K7" s="26"/>
    </row>
    <row r="8" spans="1:14" ht="15" thickBot="1" x14ac:dyDescent="0.35">
      <c r="A8" s="35" t="s">
        <v>26</v>
      </c>
      <c r="B8" s="5"/>
      <c r="C8" s="5"/>
      <c r="D8" s="5"/>
      <c r="E8" s="13"/>
      <c r="F8" s="14" t="s">
        <v>15</v>
      </c>
      <c r="G8" s="13"/>
      <c r="H8" s="36" t="s">
        <v>25</v>
      </c>
      <c r="I8" s="14" t="s">
        <v>16</v>
      </c>
      <c r="J8" s="13"/>
      <c r="K8" s="30"/>
    </row>
    <row r="9" spans="1:14" ht="28.2" thickBot="1" x14ac:dyDescent="0.35">
      <c r="A9" s="6" t="s">
        <v>2</v>
      </c>
      <c r="B9" s="5"/>
      <c r="C9" s="5"/>
      <c r="D9" s="6" t="s">
        <v>3</v>
      </c>
      <c r="E9" s="6" t="s">
        <v>13</v>
      </c>
      <c r="F9" s="6" t="s">
        <v>4</v>
      </c>
      <c r="G9" s="15" t="s">
        <v>5</v>
      </c>
      <c r="H9" s="27"/>
      <c r="I9" s="6" t="s">
        <v>4</v>
      </c>
      <c r="J9" s="15" t="s">
        <v>5</v>
      </c>
      <c r="K9" s="80" t="s">
        <v>32</v>
      </c>
      <c r="L9" s="81"/>
      <c r="M9" s="109" t="s">
        <v>33</v>
      </c>
      <c r="N9" s="110"/>
    </row>
    <row r="10" spans="1:14" ht="15.6" thickTop="1" thickBot="1" x14ac:dyDescent="0.35">
      <c r="A10" s="16">
        <v>1000</v>
      </c>
      <c r="B10" s="16" t="s">
        <v>11</v>
      </c>
      <c r="C10" s="16" t="s">
        <v>12</v>
      </c>
      <c r="D10" s="17">
        <v>21</v>
      </c>
      <c r="E10" s="18">
        <f>(4*D10)</f>
        <v>84</v>
      </c>
      <c r="F10" s="18">
        <v>76</v>
      </c>
      <c r="G10" s="19">
        <f>SUM(F10/E10)</f>
        <v>0.90476190476190477</v>
      </c>
      <c r="H10" s="20"/>
      <c r="I10" s="21">
        <v>77</v>
      </c>
      <c r="J10" s="37">
        <f>SUM(I10/E10)</f>
        <v>0.91666666666666663</v>
      </c>
      <c r="K10" s="96">
        <f>SUM(F10,I10)</f>
        <v>153</v>
      </c>
      <c r="L10" s="96"/>
      <c r="M10" s="95">
        <f>SUM(E10*2)</f>
        <v>168</v>
      </c>
      <c r="N10" s="95"/>
    </row>
    <row r="11" spans="1:14" ht="15.6" thickTop="1" thickBot="1" x14ac:dyDescent="0.35">
      <c r="A11" s="16">
        <v>1000</v>
      </c>
      <c r="B11" s="16" t="s">
        <v>11</v>
      </c>
      <c r="C11" s="16" t="s">
        <v>17</v>
      </c>
      <c r="D11" s="17">
        <v>12</v>
      </c>
      <c r="E11" s="18">
        <f>(4*D11)</f>
        <v>48</v>
      </c>
      <c r="F11" s="18">
        <v>42</v>
      </c>
      <c r="G11" s="19">
        <f>SUM(F11/E11)</f>
        <v>0.875</v>
      </c>
      <c r="H11" s="20"/>
      <c r="I11" s="18">
        <v>27</v>
      </c>
      <c r="J11" s="37">
        <f>SUM(I11/E11)</f>
        <v>0.5625</v>
      </c>
      <c r="K11" s="96">
        <f t="shared" ref="K11:K14" si="0">SUM(F11,I11)</f>
        <v>69</v>
      </c>
      <c r="L11" s="96"/>
      <c r="M11" s="95">
        <f t="shared" ref="M11:M14" si="1">SUM(E11*2)</f>
        <v>96</v>
      </c>
      <c r="N11" s="95"/>
    </row>
    <row r="12" spans="1:14" ht="15.6" thickTop="1" thickBot="1" x14ac:dyDescent="0.35">
      <c r="A12" s="16">
        <v>1100</v>
      </c>
      <c r="B12" s="16" t="s">
        <v>11</v>
      </c>
      <c r="C12" s="16" t="s">
        <v>12</v>
      </c>
      <c r="D12" s="17">
        <v>13</v>
      </c>
      <c r="E12" s="18">
        <f>(4*D12)</f>
        <v>52</v>
      </c>
      <c r="F12" s="18">
        <v>49</v>
      </c>
      <c r="G12" s="19">
        <f t="shared" ref="G12:G14" si="2">SUM(F12/E12)</f>
        <v>0.94230769230769229</v>
      </c>
      <c r="H12" s="20"/>
      <c r="I12" s="18">
        <v>38</v>
      </c>
      <c r="J12" s="37">
        <f>SUM(I12/E12)</f>
        <v>0.73076923076923073</v>
      </c>
      <c r="K12" s="96">
        <f t="shared" si="0"/>
        <v>87</v>
      </c>
      <c r="L12" s="96"/>
      <c r="M12" s="95">
        <f t="shared" si="1"/>
        <v>104</v>
      </c>
      <c r="N12" s="95"/>
    </row>
    <row r="13" spans="1:14" ht="15.6" thickTop="1" thickBot="1" x14ac:dyDescent="0.35">
      <c r="A13" s="16">
        <v>1100</v>
      </c>
      <c r="B13" s="16" t="s">
        <v>11</v>
      </c>
      <c r="C13" s="16" t="s">
        <v>17</v>
      </c>
      <c r="D13" s="17">
        <v>13</v>
      </c>
      <c r="E13" s="18">
        <f>(4*D13)</f>
        <v>52</v>
      </c>
      <c r="F13" s="18">
        <v>46</v>
      </c>
      <c r="G13" s="19">
        <f t="shared" si="2"/>
        <v>0.88461538461538458</v>
      </c>
      <c r="H13" s="20"/>
      <c r="I13" s="18">
        <v>52</v>
      </c>
      <c r="J13" s="37">
        <f>SUM(I13/E13)</f>
        <v>1</v>
      </c>
      <c r="K13" s="96">
        <f t="shared" si="0"/>
        <v>98</v>
      </c>
      <c r="L13" s="96"/>
      <c r="M13" s="95">
        <f t="shared" si="1"/>
        <v>104</v>
      </c>
      <c r="N13" s="95"/>
    </row>
    <row r="14" spans="1:14" ht="15.6" thickTop="1" thickBot="1" x14ac:dyDescent="0.35">
      <c r="A14" s="22" t="s">
        <v>6</v>
      </c>
      <c r="B14" s="17"/>
      <c r="C14" s="17"/>
      <c r="D14" s="22">
        <f>SUM(D10:D13)</f>
        <v>59</v>
      </c>
      <c r="E14" s="18">
        <f>(4*D14)</f>
        <v>236</v>
      </c>
      <c r="F14" s="22">
        <f>SUM(F10:F13)</f>
        <v>213</v>
      </c>
      <c r="G14" s="19">
        <f t="shared" si="2"/>
        <v>0.90254237288135597</v>
      </c>
      <c r="H14" s="20"/>
      <c r="I14" s="18">
        <f>SUM(I10:I13)</f>
        <v>194</v>
      </c>
      <c r="J14" s="37">
        <f>SUM(I14/E14)</f>
        <v>0.82203389830508478</v>
      </c>
      <c r="K14" s="96">
        <f t="shared" si="0"/>
        <v>407</v>
      </c>
      <c r="L14" s="96"/>
      <c r="M14" s="95">
        <f t="shared" si="1"/>
        <v>472</v>
      </c>
      <c r="N14" s="95"/>
    </row>
    <row r="15" spans="1:14" ht="15" thickTop="1" x14ac:dyDescent="0.3"/>
    <row r="16" spans="1:14" x14ac:dyDescent="0.3">
      <c r="A16" s="4" t="s">
        <v>18</v>
      </c>
      <c r="B16" s="5"/>
      <c r="C16" s="5"/>
      <c r="D16" s="5"/>
      <c r="E16" s="5"/>
      <c r="F16" s="23"/>
      <c r="G16" s="24"/>
      <c r="H16" s="25"/>
      <c r="I16" s="23"/>
      <c r="J16" s="24"/>
      <c r="K16" s="25"/>
    </row>
    <row r="17" spans="1:14" x14ac:dyDescent="0.3">
      <c r="A17" s="101" t="s">
        <v>8</v>
      </c>
      <c r="B17" s="101"/>
      <c r="C17" s="101"/>
      <c r="D17" s="101"/>
      <c r="E17" s="5"/>
      <c r="F17" s="23"/>
      <c r="G17" s="24"/>
      <c r="H17" s="25"/>
      <c r="I17" s="23"/>
      <c r="J17" s="24"/>
      <c r="K17" s="25"/>
    </row>
    <row r="18" spans="1:14" x14ac:dyDescent="0.3">
      <c r="A18" s="83" t="s">
        <v>7</v>
      </c>
      <c r="B18" s="83" t="s">
        <v>21</v>
      </c>
      <c r="C18" s="8"/>
      <c r="D18" s="8"/>
    </row>
    <row r="19" spans="1:14" x14ac:dyDescent="0.3">
      <c r="A19" s="7"/>
      <c r="B19" s="7"/>
      <c r="C19" s="8"/>
      <c r="D19" s="8"/>
      <c r="F19" s="12" t="s">
        <v>14</v>
      </c>
      <c r="I19" s="12" t="s">
        <v>1</v>
      </c>
    </row>
    <row r="20" spans="1:14" ht="28.2" thickBot="1" x14ac:dyDescent="0.35">
      <c r="A20" s="7" t="s">
        <v>31</v>
      </c>
      <c r="B20" s="7"/>
      <c r="C20" s="8"/>
      <c r="D20" s="8"/>
      <c r="F20" s="14" t="s">
        <v>15</v>
      </c>
      <c r="H20" s="36" t="s">
        <v>36</v>
      </c>
      <c r="I20" s="14" t="s">
        <v>16</v>
      </c>
    </row>
    <row r="21" spans="1:14" ht="28.2" thickBot="1" x14ac:dyDescent="0.35">
      <c r="A21" s="6" t="s">
        <v>2</v>
      </c>
      <c r="B21" s="5"/>
      <c r="C21" s="5"/>
      <c r="D21" s="6" t="s">
        <v>3</v>
      </c>
      <c r="E21" s="6" t="s">
        <v>13</v>
      </c>
      <c r="F21" s="6" t="s">
        <v>4</v>
      </c>
      <c r="G21" s="15" t="s">
        <v>5</v>
      </c>
      <c r="H21" s="27"/>
      <c r="I21" s="6" t="s">
        <v>4</v>
      </c>
      <c r="J21" s="15" t="s">
        <v>5</v>
      </c>
      <c r="K21" s="80" t="s">
        <v>32</v>
      </c>
      <c r="L21" s="81"/>
      <c r="M21" s="109" t="s">
        <v>33</v>
      </c>
      <c r="N21" s="110"/>
    </row>
    <row r="22" spans="1:14" ht="15.6" thickTop="1" thickBot="1" x14ac:dyDescent="0.35">
      <c r="A22" s="16">
        <v>1200</v>
      </c>
      <c r="B22" s="16" t="s">
        <v>11</v>
      </c>
      <c r="C22" s="16" t="s">
        <v>12</v>
      </c>
      <c r="D22" s="17">
        <v>3</v>
      </c>
      <c r="E22" s="18">
        <f t="shared" ref="E22:E27" si="3">(4*D22)</f>
        <v>12</v>
      </c>
      <c r="F22" s="18">
        <v>4</v>
      </c>
      <c r="G22" s="19">
        <f t="shared" ref="G22:G28" si="4">SUM(F22/E22)</f>
        <v>0.33333333333333331</v>
      </c>
      <c r="H22" s="20"/>
      <c r="I22" s="18">
        <v>12</v>
      </c>
      <c r="J22" s="37">
        <f t="shared" ref="J22:J28" si="5">SUM(I22/E22)</f>
        <v>1</v>
      </c>
      <c r="K22" s="96">
        <f>SUM(F22,I22)</f>
        <v>16</v>
      </c>
      <c r="L22" s="96"/>
      <c r="M22" s="95">
        <f>SUM(E22*2)</f>
        <v>24</v>
      </c>
      <c r="N22" s="95"/>
    </row>
    <row r="23" spans="1:14" ht="15.6" thickTop="1" thickBot="1" x14ac:dyDescent="0.35">
      <c r="A23" s="16">
        <v>1200</v>
      </c>
      <c r="B23" s="16" t="s">
        <v>11</v>
      </c>
      <c r="C23" s="16" t="s">
        <v>17</v>
      </c>
      <c r="D23" s="17">
        <v>8</v>
      </c>
      <c r="E23" s="18">
        <f t="shared" si="3"/>
        <v>32</v>
      </c>
      <c r="F23" s="18">
        <v>31</v>
      </c>
      <c r="G23" s="19">
        <f t="shared" si="4"/>
        <v>0.96875</v>
      </c>
      <c r="H23" s="20"/>
      <c r="I23" s="18">
        <v>27</v>
      </c>
      <c r="J23" s="37">
        <f t="shared" si="5"/>
        <v>0.84375</v>
      </c>
      <c r="K23" s="96">
        <f t="shared" ref="K23:K28" si="6">SUM(F23,I23)</f>
        <v>58</v>
      </c>
      <c r="L23" s="96"/>
      <c r="M23" s="95">
        <f t="shared" ref="M23:M28" si="7">SUM(E23*2)</f>
        <v>64</v>
      </c>
      <c r="N23" s="95"/>
    </row>
    <row r="24" spans="1:14" ht="15.6" thickTop="1" thickBot="1" x14ac:dyDescent="0.35">
      <c r="A24" s="16">
        <v>1300</v>
      </c>
      <c r="B24" s="16" t="s">
        <v>11</v>
      </c>
      <c r="C24" s="16" t="s">
        <v>12</v>
      </c>
      <c r="D24" s="17">
        <v>19</v>
      </c>
      <c r="E24" s="18">
        <f t="shared" si="3"/>
        <v>76</v>
      </c>
      <c r="F24" s="18">
        <v>74</v>
      </c>
      <c r="G24" s="19">
        <f t="shared" si="4"/>
        <v>0.97368421052631582</v>
      </c>
      <c r="H24" s="20"/>
      <c r="I24" s="18">
        <v>71</v>
      </c>
      <c r="J24" s="37">
        <f t="shared" si="5"/>
        <v>0.93421052631578949</v>
      </c>
      <c r="K24" s="96">
        <f t="shared" si="6"/>
        <v>145</v>
      </c>
      <c r="L24" s="96"/>
      <c r="M24" s="95">
        <f t="shared" si="7"/>
        <v>152</v>
      </c>
      <c r="N24" s="95"/>
    </row>
    <row r="25" spans="1:14" ht="15.6" thickTop="1" thickBot="1" x14ac:dyDescent="0.35">
      <c r="A25" s="16">
        <v>1300</v>
      </c>
      <c r="B25" s="16" t="s">
        <v>11</v>
      </c>
      <c r="C25" s="16" t="s">
        <v>17</v>
      </c>
      <c r="D25" s="17">
        <v>18</v>
      </c>
      <c r="E25" s="18">
        <f t="shared" si="3"/>
        <v>72</v>
      </c>
      <c r="F25" s="18">
        <v>71</v>
      </c>
      <c r="G25" s="19">
        <f t="shared" si="4"/>
        <v>0.98611111111111116</v>
      </c>
      <c r="H25" s="20"/>
      <c r="I25" s="18">
        <v>66</v>
      </c>
      <c r="J25" s="37">
        <f t="shared" si="5"/>
        <v>0.91666666666666663</v>
      </c>
      <c r="K25" s="96">
        <f t="shared" si="6"/>
        <v>137</v>
      </c>
      <c r="L25" s="96"/>
      <c r="M25" s="95">
        <f t="shared" si="7"/>
        <v>144</v>
      </c>
      <c r="N25" s="95"/>
    </row>
    <row r="26" spans="1:14" ht="15.6" thickTop="1" thickBot="1" x14ac:dyDescent="0.35">
      <c r="A26" s="16">
        <v>1400</v>
      </c>
      <c r="B26" s="16" t="s">
        <v>11</v>
      </c>
      <c r="C26" s="16" t="s">
        <v>12</v>
      </c>
      <c r="D26" s="17">
        <v>16</v>
      </c>
      <c r="E26" s="18">
        <f t="shared" si="3"/>
        <v>64</v>
      </c>
      <c r="F26" s="18">
        <v>65</v>
      </c>
      <c r="G26" s="19">
        <f t="shared" si="4"/>
        <v>1.015625</v>
      </c>
      <c r="H26" s="20"/>
      <c r="I26" s="18">
        <v>44</v>
      </c>
      <c r="J26" s="37">
        <f t="shared" si="5"/>
        <v>0.6875</v>
      </c>
      <c r="K26" s="96">
        <f t="shared" si="6"/>
        <v>109</v>
      </c>
      <c r="L26" s="96"/>
      <c r="M26" s="95">
        <f t="shared" si="7"/>
        <v>128</v>
      </c>
      <c r="N26" s="95"/>
    </row>
    <row r="27" spans="1:14" ht="15.6" thickTop="1" thickBot="1" x14ac:dyDescent="0.35">
      <c r="A27" s="16">
        <v>1400</v>
      </c>
      <c r="B27" s="16" t="s">
        <v>11</v>
      </c>
      <c r="C27" s="16" t="s">
        <v>17</v>
      </c>
      <c r="D27" s="17">
        <v>13</v>
      </c>
      <c r="E27" s="18">
        <f t="shared" si="3"/>
        <v>52</v>
      </c>
      <c r="F27" s="18">
        <v>50</v>
      </c>
      <c r="G27" s="19">
        <f t="shared" si="4"/>
        <v>0.96153846153846156</v>
      </c>
      <c r="H27" s="20"/>
      <c r="I27" s="18">
        <v>35</v>
      </c>
      <c r="J27" s="37">
        <f t="shared" si="5"/>
        <v>0.67307692307692313</v>
      </c>
      <c r="K27" s="96">
        <f t="shared" si="6"/>
        <v>85</v>
      </c>
      <c r="L27" s="96"/>
      <c r="M27" s="95">
        <f t="shared" si="7"/>
        <v>104</v>
      </c>
      <c r="N27" s="95"/>
    </row>
    <row r="28" spans="1:14" ht="15.6" thickTop="1" thickBot="1" x14ac:dyDescent="0.35">
      <c r="A28" s="22" t="s">
        <v>6</v>
      </c>
      <c r="B28" s="17"/>
      <c r="C28" s="17"/>
      <c r="D28" s="22">
        <f>SUM(D22:D27)</f>
        <v>77</v>
      </c>
      <c r="E28" s="18">
        <f>(4*D28)</f>
        <v>308</v>
      </c>
      <c r="F28" s="18">
        <f>SUM(F22:F27)</f>
        <v>295</v>
      </c>
      <c r="G28" s="19">
        <f t="shared" si="4"/>
        <v>0.95779220779220775</v>
      </c>
      <c r="H28" s="20"/>
      <c r="I28" s="18">
        <f>SUM(I22:I27)</f>
        <v>255</v>
      </c>
      <c r="J28" s="37">
        <f t="shared" si="5"/>
        <v>0.82792207792207795</v>
      </c>
      <c r="K28" s="96">
        <f t="shared" si="6"/>
        <v>550</v>
      </c>
      <c r="L28" s="96"/>
      <c r="M28" s="95">
        <f t="shared" si="7"/>
        <v>616</v>
      </c>
      <c r="N28" s="95"/>
    </row>
    <row r="29" spans="1:14" ht="15" thickTop="1" x14ac:dyDescent="0.3"/>
  </sheetData>
  <mergeCells count="28">
    <mergeCell ref="M9:N9"/>
    <mergeCell ref="M21:N21"/>
    <mergeCell ref="K10:L10"/>
    <mergeCell ref="K11:L11"/>
    <mergeCell ref="K12:L12"/>
    <mergeCell ref="K13:L13"/>
    <mergeCell ref="K14:L14"/>
    <mergeCell ref="K24:L24"/>
    <mergeCell ref="K25:L25"/>
    <mergeCell ref="K26:L26"/>
    <mergeCell ref="A17:D17"/>
    <mergeCell ref="A5:D5"/>
    <mergeCell ref="K27:L27"/>
    <mergeCell ref="K28:L28"/>
    <mergeCell ref="M10:N10"/>
    <mergeCell ref="M11:N11"/>
    <mergeCell ref="M12:N12"/>
    <mergeCell ref="M13:N13"/>
    <mergeCell ref="M14:N14"/>
    <mergeCell ref="M22:N22"/>
    <mergeCell ref="M23:N23"/>
    <mergeCell ref="M24:N24"/>
    <mergeCell ref="M25:N25"/>
    <mergeCell ref="M26:N26"/>
    <mergeCell ref="M27:N27"/>
    <mergeCell ref="M28:N28"/>
    <mergeCell ref="K22:L22"/>
    <mergeCell ref="K23:L23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E12" sqref="E12"/>
    </sheetView>
  </sheetViews>
  <sheetFormatPr defaultRowHeight="14.4" x14ac:dyDescent="0.3"/>
  <cols>
    <col min="12" max="12" width="1.6640625" customWidth="1"/>
    <col min="14" max="14" width="2.77734375" customWidth="1"/>
  </cols>
  <sheetData>
    <row r="1" spans="1:15" x14ac:dyDescent="0.3">
      <c r="F1" s="101" t="s">
        <v>37</v>
      </c>
      <c r="G1" s="101"/>
      <c r="H1" s="101"/>
      <c r="I1" s="101"/>
    </row>
    <row r="2" spans="1:15" x14ac:dyDescent="0.3">
      <c r="A2" s="114" t="s">
        <v>34</v>
      </c>
      <c r="B2" s="114"/>
      <c r="C2" s="114" t="s">
        <v>9</v>
      </c>
      <c r="D2" s="114"/>
    </row>
    <row r="3" spans="1:15" x14ac:dyDescent="0.3">
      <c r="A3" s="4" t="s">
        <v>10</v>
      </c>
      <c r="B3" s="5"/>
      <c r="C3" s="5"/>
      <c r="D3" s="5"/>
    </row>
    <row r="4" spans="1:15" x14ac:dyDescent="0.3">
      <c r="E4" s="11"/>
      <c r="F4" s="12" t="s">
        <v>14</v>
      </c>
      <c r="G4" s="8"/>
      <c r="H4" s="29"/>
      <c r="I4" s="12" t="s">
        <v>1</v>
      </c>
      <c r="J4" s="8"/>
      <c r="K4" s="26"/>
    </row>
    <row r="5" spans="1:15" x14ac:dyDescent="0.3">
      <c r="C5" s="8"/>
      <c r="D5" s="8"/>
      <c r="E5" s="11"/>
      <c r="F5" s="12"/>
      <c r="G5" s="8"/>
      <c r="H5" s="29"/>
      <c r="I5" s="12"/>
      <c r="J5" s="8"/>
      <c r="K5" s="26"/>
    </row>
    <row r="6" spans="1:15" ht="15" thickBot="1" x14ac:dyDescent="0.35">
      <c r="A6" s="35" t="s">
        <v>30</v>
      </c>
      <c r="B6" s="5"/>
      <c r="C6" s="5"/>
      <c r="D6" s="5"/>
      <c r="E6" s="13"/>
      <c r="F6" s="14" t="s">
        <v>15</v>
      </c>
      <c r="G6" s="13"/>
      <c r="H6" s="28" t="s">
        <v>30</v>
      </c>
      <c r="I6" s="14" t="s">
        <v>16</v>
      </c>
      <c r="J6" s="13"/>
      <c r="K6" s="30"/>
    </row>
    <row r="7" spans="1:15" ht="29.4" thickBot="1" x14ac:dyDescent="0.35">
      <c r="A7" s="6" t="s">
        <v>2</v>
      </c>
      <c r="B7" s="5"/>
      <c r="C7" s="5"/>
      <c r="D7" s="6" t="s">
        <v>23</v>
      </c>
      <c r="E7" s="6" t="s">
        <v>13</v>
      </c>
      <c r="F7" s="6" t="s">
        <v>27</v>
      </c>
      <c r="G7" s="15" t="s">
        <v>24</v>
      </c>
      <c r="H7" s="27"/>
      <c r="I7" s="6" t="s">
        <v>4</v>
      </c>
      <c r="J7" s="15" t="s">
        <v>5</v>
      </c>
      <c r="K7" s="78" t="s">
        <v>32</v>
      </c>
      <c r="L7" s="79"/>
      <c r="M7" s="85" t="s">
        <v>33</v>
      </c>
      <c r="N7" s="86"/>
    </row>
    <row r="8" spans="1:15" ht="15.6" thickTop="1" thickBot="1" x14ac:dyDescent="0.35">
      <c r="A8" s="16">
        <v>1000</v>
      </c>
      <c r="B8" s="16" t="s">
        <v>11</v>
      </c>
      <c r="C8" s="16" t="s">
        <v>12</v>
      </c>
      <c r="D8" s="17">
        <v>21</v>
      </c>
      <c r="E8" s="18">
        <f>(4*D8)</f>
        <v>84</v>
      </c>
      <c r="F8" s="18">
        <v>41</v>
      </c>
      <c r="G8" s="19">
        <f>SUM(F8/E8)</f>
        <v>0.48809523809523808</v>
      </c>
      <c r="H8" s="20"/>
      <c r="I8" s="21">
        <v>47</v>
      </c>
      <c r="J8" s="37">
        <f>SUM(I8/E8)</f>
        <v>0.55952380952380953</v>
      </c>
      <c r="K8" s="96">
        <f>SUM(F8,I8)</f>
        <v>88</v>
      </c>
      <c r="L8" s="96"/>
      <c r="M8" s="95">
        <f>SUM(E8*2)</f>
        <v>168</v>
      </c>
      <c r="N8" s="95"/>
      <c r="O8" s="51">
        <f>SUM(K8/M8)</f>
        <v>0.52380952380952384</v>
      </c>
    </row>
    <row r="9" spans="1:15" ht="15" thickTop="1" x14ac:dyDescent="0.3"/>
    <row r="12" spans="1:15" x14ac:dyDescent="0.3">
      <c r="A12" s="115" t="s">
        <v>35</v>
      </c>
      <c r="B12" s="115"/>
      <c r="C12" s="113" t="s">
        <v>20</v>
      </c>
      <c r="D12" s="113"/>
    </row>
    <row r="13" spans="1:15" x14ac:dyDescent="0.3">
      <c r="A13" s="38" t="s">
        <v>10</v>
      </c>
      <c r="B13" s="38"/>
    </row>
    <row r="14" spans="1:15" x14ac:dyDescent="0.3">
      <c r="A14" s="5"/>
      <c r="B14" s="5"/>
      <c r="C14" s="5"/>
      <c r="D14" s="5"/>
      <c r="E14" s="11"/>
      <c r="F14" s="12" t="s">
        <v>14</v>
      </c>
      <c r="G14" s="8"/>
      <c r="H14" s="29"/>
      <c r="I14" s="12" t="s">
        <v>1</v>
      </c>
      <c r="J14" s="8"/>
      <c r="K14" s="26"/>
    </row>
    <row r="15" spans="1:15" ht="15" thickBot="1" x14ac:dyDescent="0.35">
      <c r="A15" s="7" t="s">
        <v>31</v>
      </c>
      <c r="B15" s="5"/>
      <c r="C15" s="5"/>
      <c r="D15" s="5"/>
      <c r="E15" s="13"/>
      <c r="F15" s="14" t="s">
        <v>15</v>
      </c>
      <c r="G15" s="13"/>
      <c r="H15" s="36" t="s">
        <v>31</v>
      </c>
      <c r="I15" s="14" t="s">
        <v>16</v>
      </c>
      <c r="J15" s="13"/>
      <c r="K15" s="128"/>
      <c r="L15" s="62"/>
      <c r="M15" s="62"/>
    </row>
    <row r="16" spans="1:15" s="91" customFormat="1" ht="29.4" thickBot="1" x14ac:dyDescent="0.35">
      <c r="A16" s="6" t="s">
        <v>2</v>
      </c>
      <c r="B16" s="5"/>
      <c r="C16" s="5"/>
      <c r="D16" s="6" t="s">
        <v>23</v>
      </c>
      <c r="E16" s="6" t="s">
        <v>13</v>
      </c>
      <c r="F16" s="6" t="s">
        <v>27</v>
      </c>
      <c r="G16" s="15" t="s">
        <v>24</v>
      </c>
      <c r="H16" s="27"/>
      <c r="I16" s="6" t="s">
        <v>4</v>
      </c>
      <c r="J16" s="15" t="s">
        <v>5</v>
      </c>
      <c r="K16" s="78" t="s">
        <v>32</v>
      </c>
      <c r="L16" s="79"/>
      <c r="M16" s="85" t="s">
        <v>33</v>
      </c>
      <c r="N16" s="86"/>
    </row>
    <row r="17" spans="1:15" ht="15.6" thickTop="1" thickBot="1" x14ac:dyDescent="0.35">
      <c r="A17" s="16">
        <v>1000</v>
      </c>
      <c r="B17" s="16" t="s">
        <v>11</v>
      </c>
      <c r="C17" s="16" t="s">
        <v>12</v>
      </c>
      <c r="D17" s="17">
        <v>21</v>
      </c>
      <c r="E17" s="18">
        <f>(4*D17)</f>
        <v>84</v>
      </c>
      <c r="F17" s="18">
        <v>64</v>
      </c>
      <c r="G17" s="19">
        <f>SUM(F17/E17)</f>
        <v>0.76190476190476186</v>
      </c>
      <c r="H17" s="20"/>
      <c r="I17" s="21">
        <v>73</v>
      </c>
      <c r="J17" s="37">
        <f>SUM(I17/E17)</f>
        <v>0.86904761904761907</v>
      </c>
      <c r="K17" s="96">
        <f>SUM(F17,I17)</f>
        <v>137</v>
      </c>
      <c r="L17" s="96"/>
      <c r="M17" s="95">
        <f>SUM(E17*2)</f>
        <v>168</v>
      </c>
      <c r="N17" s="95"/>
      <c r="O17" s="51">
        <f>SUM(K17/M17)</f>
        <v>0.81547619047619047</v>
      </c>
    </row>
    <row r="18" spans="1:15" ht="15" thickTop="1" x14ac:dyDescent="0.3"/>
    <row r="20" spans="1:15" x14ac:dyDescent="0.3">
      <c r="A20" s="4"/>
      <c r="B20" s="5"/>
      <c r="C20" s="5"/>
      <c r="D20" s="5"/>
    </row>
    <row r="21" spans="1:15" x14ac:dyDescent="0.3">
      <c r="A21" s="101"/>
      <c r="B21" s="101"/>
      <c r="C21" s="101"/>
      <c r="D21" s="101"/>
    </row>
    <row r="22" spans="1:15" x14ac:dyDescent="0.3">
      <c r="A22" s="116" t="s">
        <v>7</v>
      </c>
      <c r="B22" s="116"/>
      <c r="C22" s="113" t="s">
        <v>21</v>
      </c>
      <c r="D22" s="113"/>
    </row>
    <row r="23" spans="1:15" x14ac:dyDescent="0.3">
      <c r="A23" t="s">
        <v>10</v>
      </c>
    </row>
    <row r="24" spans="1:15" x14ac:dyDescent="0.3">
      <c r="A24" s="5"/>
      <c r="B24" s="5"/>
      <c r="C24" s="5"/>
      <c r="D24" s="5"/>
      <c r="E24" s="11"/>
      <c r="F24" s="12" t="s">
        <v>14</v>
      </c>
      <c r="G24" s="8"/>
      <c r="H24" s="29"/>
      <c r="I24" s="12" t="s">
        <v>1</v>
      </c>
      <c r="J24" s="8"/>
      <c r="K24" s="26"/>
    </row>
    <row r="25" spans="1:15" ht="15" thickBot="1" x14ac:dyDescent="0.35">
      <c r="A25" s="35" t="s">
        <v>26</v>
      </c>
      <c r="B25" s="5"/>
      <c r="C25" s="5"/>
      <c r="D25" s="5"/>
      <c r="E25" s="13"/>
      <c r="F25" s="14" t="s">
        <v>15</v>
      </c>
      <c r="G25" s="13"/>
      <c r="H25" s="36" t="s">
        <v>25</v>
      </c>
      <c r="I25" s="14" t="s">
        <v>16</v>
      </c>
      <c r="J25" s="13"/>
      <c r="K25" s="30"/>
    </row>
    <row r="26" spans="1:15" s="91" customFormat="1" ht="29.4" thickBot="1" x14ac:dyDescent="0.35">
      <c r="A26" s="6" t="s">
        <v>2</v>
      </c>
      <c r="B26" s="5"/>
      <c r="C26" s="5"/>
      <c r="D26" s="6" t="s">
        <v>23</v>
      </c>
      <c r="E26" s="6" t="s">
        <v>13</v>
      </c>
      <c r="F26" s="6" t="s">
        <v>27</v>
      </c>
      <c r="G26" s="15" t="s">
        <v>24</v>
      </c>
      <c r="H26" s="27"/>
      <c r="I26" s="6" t="s">
        <v>4</v>
      </c>
      <c r="J26" s="15" t="s">
        <v>5</v>
      </c>
      <c r="K26" s="78" t="s">
        <v>32</v>
      </c>
      <c r="L26" s="79"/>
      <c r="M26" s="85" t="s">
        <v>33</v>
      </c>
      <c r="N26" s="86"/>
    </row>
    <row r="27" spans="1:15" ht="15.6" thickTop="1" thickBot="1" x14ac:dyDescent="0.35">
      <c r="A27" s="16">
        <v>1000</v>
      </c>
      <c r="B27" s="16" t="s">
        <v>11</v>
      </c>
      <c r="C27" s="16" t="s">
        <v>12</v>
      </c>
      <c r="D27" s="17">
        <v>21</v>
      </c>
      <c r="E27" s="18">
        <f>(4*D27)</f>
        <v>84</v>
      </c>
      <c r="F27" s="18">
        <v>76</v>
      </c>
      <c r="G27" s="19">
        <f>SUM(F27/E27)</f>
        <v>0.90476190476190477</v>
      </c>
      <c r="H27" s="20"/>
      <c r="I27" s="21">
        <v>77</v>
      </c>
      <c r="J27" s="37">
        <f>SUM(I27/E27)</f>
        <v>0.91666666666666663</v>
      </c>
      <c r="K27" s="96">
        <f>SUM(F27,I27)</f>
        <v>153</v>
      </c>
      <c r="L27" s="96"/>
      <c r="M27" s="95">
        <f>SUM(E27*2)</f>
        <v>168</v>
      </c>
      <c r="N27" s="95"/>
      <c r="O27" s="51">
        <f>SUM(K27/M27)</f>
        <v>0.9107142857142857</v>
      </c>
    </row>
    <row r="28" spans="1:15" ht="15" thickTop="1" x14ac:dyDescent="0.3"/>
  </sheetData>
  <mergeCells count="14">
    <mergeCell ref="C22:D22"/>
    <mergeCell ref="A22:B22"/>
    <mergeCell ref="K27:L27"/>
    <mergeCell ref="M27:N27"/>
    <mergeCell ref="F1:I1"/>
    <mergeCell ref="A21:D21"/>
    <mergeCell ref="C12:D12"/>
    <mergeCell ref="A2:B2"/>
    <mergeCell ref="C2:D2"/>
    <mergeCell ref="K17:L17"/>
    <mergeCell ref="M17:N17"/>
    <mergeCell ref="K8:L8"/>
    <mergeCell ref="M8:N8"/>
    <mergeCell ref="A12:B12"/>
  </mergeCells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D22" sqref="D22"/>
    </sheetView>
  </sheetViews>
  <sheetFormatPr defaultRowHeight="14.4" x14ac:dyDescent="0.3"/>
  <sheetData>
    <row r="1" spans="1:15" x14ac:dyDescent="0.3">
      <c r="F1" s="101" t="s">
        <v>38</v>
      </c>
      <c r="G1" s="101"/>
      <c r="H1" s="101"/>
      <c r="I1" s="101"/>
    </row>
    <row r="3" spans="1:15" x14ac:dyDescent="0.3">
      <c r="A3" s="119"/>
      <c r="B3" s="119"/>
      <c r="C3" s="119"/>
      <c r="D3" s="119"/>
    </row>
    <row r="4" spans="1:15" x14ac:dyDescent="0.3">
      <c r="A4" s="4" t="s">
        <v>10</v>
      </c>
      <c r="B4" s="5"/>
      <c r="C4" s="5"/>
      <c r="D4" s="5"/>
    </row>
    <row r="5" spans="1:15" x14ac:dyDescent="0.3">
      <c r="A5" s="101"/>
      <c r="B5" s="101"/>
      <c r="C5" s="101"/>
      <c r="D5" s="101"/>
      <c r="E5" s="5"/>
      <c r="F5" s="5"/>
      <c r="G5" s="5"/>
      <c r="H5" s="5"/>
      <c r="J5" s="5"/>
      <c r="K5" s="7"/>
    </row>
    <row r="6" spans="1:15" x14ac:dyDescent="0.3">
      <c r="A6" s="82" t="s">
        <v>34</v>
      </c>
      <c r="B6" s="114" t="s">
        <v>9</v>
      </c>
      <c r="C6" s="114"/>
      <c r="D6" s="8"/>
      <c r="E6" s="9"/>
      <c r="G6" s="5"/>
      <c r="H6" s="10"/>
      <c r="J6" s="5"/>
      <c r="K6" s="5"/>
    </row>
    <row r="7" spans="1:15" x14ac:dyDescent="0.3">
      <c r="A7" s="5"/>
      <c r="B7" s="5"/>
      <c r="C7" s="5"/>
      <c r="D7" s="5"/>
      <c r="E7" s="11"/>
      <c r="F7" s="12" t="s">
        <v>14</v>
      </c>
      <c r="G7" s="8"/>
      <c r="H7" s="29"/>
      <c r="I7" s="12" t="s">
        <v>1</v>
      </c>
      <c r="J7" s="8"/>
      <c r="K7" s="26"/>
    </row>
    <row r="8" spans="1:15" ht="15" thickBot="1" x14ac:dyDescent="0.35">
      <c r="A8" s="35" t="s">
        <v>30</v>
      </c>
      <c r="B8" s="5"/>
      <c r="C8" s="5"/>
      <c r="D8" s="5"/>
      <c r="E8" s="13"/>
      <c r="F8" s="14" t="s">
        <v>15</v>
      </c>
      <c r="G8" s="13"/>
      <c r="H8" s="28" t="s">
        <v>30</v>
      </c>
      <c r="I8" s="14" t="s">
        <v>16</v>
      </c>
      <c r="J8" s="13"/>
      <c r="K8" s="30"/>
    </row>
    <row r="9" spans="1:15" ht="15" thickBot="1" x14ac:dyDescent="0.35">
      <c r="A9" s="6" t="s">
        <v>2</v>
      </c>
      <c r="B9" s="5"/>
      <c r="C9" s="5"/>
      <c r="D9" s="6" t="s">
        <v>23</v>
      </c>
      <c r="E9" s="6" t="s">
        <v>13</v>
      </c>
      <c r="F9" s="6" t="s">
        <v>27</v>
      </c>
      <c r="G9" s="15" t="s">
        <v>24</v>
      </c>
      <c r="H9" s="27"/>
      <c r="I9" s="6" t="s">
        <v>4</v>
      </c>
      <c r="J9" s="15" t="s">
        <v>5</v>
      </c>
      <c r="K9" s="111" t="s">
        <v>32</v>
      </c>
      <c r="L9" s="112"/>
      <c r="M9" s="97" t="s">
        <v>33</v>
      </c>
      <c r="N9" s="98"/>
    </row>
    <row r="10" spans="1:15" ht="15.6" thickTop="1" thickBot="1" x14ac:dyDescent="0.35">
      <c r="A10" s="16">
        <v>1000</v>
      </c>
      <c r="B10" s="16" t="s">
        <v>11</v>
      </c>
      <c r="C10" s="16" t="s">
        <v>17</v>
      </c>
      <c r="D10" s="17">
        <v>12</v>
      </c>
      <c r="E10" s="18">
        <f>(4*D10)</f>
        <v>48</v>
      </c>
      <c r="F10" s="18">
        <v>12</v>
      </c>
      <c r="G10" s="19">
        <f>SUM(F10/E10)</f>
        <v>0.25</v>
      </c>
      <c r="H10" s="20"/>
      <c r="I10" s="18">
        <v>26</v>
      </c>
      <c r="J10" s="37">
        <f>SUM(I10/E10)</f>
        <v>0.54166666666666663</v>
      </c>
      <c r="K10" s="96">
        <f t="shared" ref="K10" si="0">SUM(F10,I10)</f>
        <v>38</v>
      </c>
      <c r="L10" s="96"/>
      <c r="M10" s="95">
        <f t="shared" ref="M10" si="1">SUM(E10*2)</f>
        <v>96</v>
      </c>
      <c r="N10" s="95"/>
      <c r="O10" s="51">
        <f>SUM(K10/M10)</f>
        <v>0.39583333333333331</v>
      </c>
    </row>
    <row r="11" spans="1:15" ht="15" thickTop="1" x14ac:dyDescent="0.3"/>
    <row r="13" spans="1:15" x14ac:dyDescent="0.3">
      <c r="A13" s="115" t="s">
        <v>35</v>
      </c>
      <c r="B13" s="115"/>
      <c r="C13" s="115" t="s">
        <v>20</v>
      </c>
      <c r="D13" s="115"/>
    </row>
    <row r="14" spans="1:15" x14ac:dyDescent="0.3">
      <c r="A14" s="38" t="s">
        <v>10</v>
      </c>
      <c r="B14" s="38"/>
    </row>
    <row r="16" spans="1:15" x14ac:dyDescent="0.3">
      <c r="A16" s="5"/>
      <c r="B16" s="5"/>
      <c r="C16" s="5"/>
      <c r="D16" s="5"/>
      <c r="E16" s="11"/>
      <c r="F16" s="12" t="s">
        <v>14</v>
      </c>
      <c r="G16" s="8"/>
      <c r="H16" s="29"/>
      <c r="I16" s="12" t="s">
        <v>1</v>
      </c>
      <c r="J16" s="8"/>
      <c r="K16" s="26"/>
    </row>
    <row r="17" spans="1:15" ht="15" thickBot="1" x14ac:dyDescent="0.35">
      <c r="A17" s="7" t="s">
        <v>31</v>
      </c>
      <c r="B17" s="5"/>
      <c r="C17" s="5"/>
      <c r="D17" s="5"/>
      <c r="E17" s="13"/>
      <c r="F17" s="14" t="s">
        <v>15</v>
      </c>
      <c r="G17" s="13"/>
      <c r="H17" s="36" t="s">
        <v>31</v>
      </c>
      <c r="I17" s="14" t="s">
        <v>16</v>
      </c>
      <c r="J17" s="13"/>
      <c r="K17" s="30"/>
    </row>
    <row r="18" spans="1:15" ht="15" thickBot="1" x14ac:dyDescent="0.35">
      <c r="A18" s="6" t="s">
        <v>2</v>
      </c>
      <c r="B18" s="5"/>
      <c r="C18" s="5"/>
      <c r="D18" s="6" t="s">
        <v>3</v>
      </c>
      <c r="E18" s="6" t="s">
        <v>13</v>
      </c>
      <c r="F18" s="6" t="s">
        <v>27</v>
      </c>
      <c r="G18" s="15" t="s">
        <v>5</v>
      </c>
      <c r="H18" s="27"/>
      <c r="I18" s="6" t="s">
        <v>4</v>
      </c>
      <c r="J18" s="15" t="s">
        <v>5</v>
      </c>
      <c r="K18" s="111" t="s">
        <v>32</v>
      </c>
      <c r="L18" s="112"/>
      <c r="M18" s="97" t="s">
        <v>33</v>
      </c>
      <c r="N18" s="98"/>
    </row>
    <row r="19" spans="1:15" ht="15.6" thickTop="1" thickBot="1" x14ac:dyDescent="0.35">
      <c r="A19" s="16">
        <v>1000</v>
      </c>
      <c r="B19" s="16" t="s">
        <v>11</v>
      </c>
      <c r="C19" s="16" t="s">
        <v>17</v>
      </c>
      <c r="D19" s="17">
        <v>12</v>
      </c>
      <c r="E19" s="18">
        <f>(4*D19)</f>
        <v>48</v>
      </c>
      <c r="F19" s="18">
        <v>12</v>
      </c>
      <c r="G19" s="19">
        <f>SUM(F19/E19)</f>
        <v>0.25</v>
      </c>
      <c r="H19" s="20"/>
      <c r="I19" s="18">
        <v>39</v>
      </c>
      <c r="J19" s="37">
        <f>SUM(I19/E19)</f>
        <v>0.8125</v>
      </c>
      <c r="K19" s="96">
        <f t="shared" ref="K19" si="2">SUM(F19,I19)</f>
        <v>51</v>
      </c>
      <c r="L19" s="96"/>
      <c r="M19" s="95">
        <f t="shared" ref="M19" si="3">SUM(E19*2)</f>
        <v>96</v>
      </c>
      <c r="N19" s="95"/>
      <c r="O19" s="51">
        <f>SUM(K19/M19)</f>
        <v>0.53125</v>
      </c>
    </row>
    <row r="20" spans="1:15" ht="15" thickTop="1" x14ac:dyDescent="0.3"/>
    <row r="22" spans="1:15" x14ac:dyDescent="0.3">
      <c r="A22" s="4" t="s">
        <v>10</v>
      </c>
      <c r="B22" s="5"/>
      <c r="C22" s="5"/>
      <c r="D22" s="5"/>
      <c r="E22" s="5"/>
      <c r="F22" s="5"/>
      <c r="G22" s="5"/>
      <c r="H22" s="5"/>
      <c r="J22" s="6"/>
      <c r="K22" s="7"/>
    </row>
    <row r="23" spans="1:15" x14ac:dyDescent="0.3">
      <c r="A23" s="101"/>
      <c r="B23" s="101"/>
      <c r="C23" s="101"/>
      <c r="D23" s="101"/>
      <c r="E23" s="5"/>
      <c r="F23" s="5"/>
      <c r="G23" s="5"/>
      <c r="H23" s="5"/>
      <c r="J23" s="5"/>
      <c r="K23" s="7"/>
    </row>
    <row r="24" spans="1:15" x14ac:dyDescent="0.3">
      <c r="A24" s="83" t="s">
        <v>7</v>
      </c>
      <c r="B24" s="83" t="s">
        <v>21</v>
      </c>
      <c r="C24" s="8"/>
      <c r="D24" s="8"/>
      <c r="E24" s="9"/>
      <c r="G24" s="5"/>
      <c r="H24" s="10"/>
      <c r="J24" s="5"/>
      <c r="K24" s="5"/>
    </row>
    <row r="25" spans="1:15" x14ac:dyDescent="0.3">
      <c r="A25" s="5"/>
      <c r="B25" s="5"/>
      <c r="C25" s="5"/>
      <c r="D25" s="5"/>
      <c r="E25" s="11"/>
      <c r="F25" s="12" t="s">
        <v>14</v>
      </c>
      <c r="G25" s="8"/>
      <c r="H25" s="29"/>
      <c r="I25" s="12" t="s">
        <v>1</v>
      </c>
      <c r="J25" s="8"/>
      <c r="K25" s="26"/>
    </row>
    <row r="26" spans="1:15" ht="15" thickBot="1" x14ac:dyDescent="0.35">
      <c r="A26" s="35" t="s">
        <v>26</v>
      </c>
      <c r="B26" s="5"/>
      <c r="C26" s="5"/>
      <c r="D26" s="5"/>
      <c r="E26" s="13"/>
      <c r="F26" s="14" t="s">
        <v>15</v>
      </c>
      <c r="G26" s="13"/>
      <c r="H26" s="36" t="s">
        <v>25</v>
      </c>
      <c r="I26" s="14" t="s">
        <v>16</v>
      </c>
      <c r="J26" s="13"/>
      <c r="K26" s="30"/>
    </row>
    <row r="27" spans="1:15" ht="15" thickBot="1" x14ac:dyDescent="0.35">
      <c r="A27" s="6" t="s">
        <v>2</v>
      </c>
      <c r="B27" s="5"/>
      <c r="C27" s="5"/>
      <c r="D27" s="6" t="s">
        <v>3</v>
      </c>
      <c r="E27" s="6" t="s">
        <v>13</v>
      </c>
      <c r="F27" s="6" t="s">
        <v>4</v>
      </c>
      <c r="G27" s="15" t="s">
        <v>5</v>
      </c>
      <c r="H27" s="27"/>
      <c r="I27" s="6" t="s">
        <v>4</v>
      </c>
      <c r="J27" s="15" t="s">
        <v>5</v>
      </c>
      <c r="K27" s="117" t="s">
        <v>32</v>
      </c>
      <c r="L27" s="118"/>
      <c r="M27" s="109" t="s">
        <v>33</v>
      </c>
      <c r="N27" s="110"/>
    </row>
    <row r="28" spans="1:15" ht="15.6" thickTop="1" thickBot="1" x14ac:dyDescent="0.35">
      <c r="A28" s="16">
        <v>1000</v>
      </c>
      <c r="B28" s="16" t="s">
        <v>11</v>
      </c>
      <c r="C28" s="16" t="s">
        <v>17</v>
      </c>
      <c r="D28" s="17">
        <v>12</v>
      </c>
      <c r="E28" s="18">
        <f>(4*D28)</f>
        <v>48</v>
      </c>
      <c r="F28" s="18">
        <v>42</v>
      </c>
      <c r="G28" s="19">
        <f>SUM(F28/E28)</f>
        <v>0.875</v>
      </c>
      <c r="H28" s="20"/>
      <c r="I28" s="18">
        <v>27</v>
      </c>
      <c r="J28" s="37">
        <f>SUM(I28/E28)</f>
        <v>0.5625</v>
      </c>
      <c r="K28" s="96">
        <f t="shared" ref="K28" si="4">SUM(F28,I28)</f>
        <v>69</v>
      </c>
      <c r="L28" s="96"/>
      <c r="M28" s="95">
        <f t="shared" ref="M28" si="5">SUM(E28*2)</f>
        <v>96</v>
      </c>
      <c r="N28" s="95"/>
      <c r="O28" s="51">
        <f>SUM(K28/M28)</f>
        <v>0.71875</v>
      </c>
    </row>
    <row r="29" spans="1:15" ht="15" thickTop="1" x14ac:dyDescent="0.3"/>
  </sheetData>
  <mergeCells count="20">
    <mergeCell ref="K28:L28"/>
    <mergeCell ref="M28:N28"/>
    <mergeCell ref="K10:L10"/>
    <mergeCell ref="M10:N10"/>
    <mergeCell ref="B6:C6"/>
    <mergeCell ref="A13:B13"/>
    <mergeCell ref="C13:D13"/>
    <mergeCell ref="K18:L18"/>
    <mergeCell ref="M18:N18"/>
    <mergeCell ref="M9:N9"/>
    <mergeCell ref="K19:L19"/>
    <mergeCell ref="M19:N19"/>
    <mergeCell ref="A23:D23"/>
    <mergeCell ref="K27:L27"/>
    <mergeCell ref="M27:N27"/>
    <mergeCell ref="F1:I1"/>
    <mergeCell ref="A3:B3"/>
    <mergeCell ref="C3:D3"/>
    <mergeCell ref="A5:D5"/>
    <mergeCell ref="K9:L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workbookViewId="0">
      <selection activeCell="B22" sqref="B22"/>
    </sheetView>
  </sheetViews>
  <sheetFormatPr defaultRowHeight="14.4" x14ac:dyDescent="0.3"/>
  <sheetData>
    <row r="1" spans="1:15" x14ac:dyDescent="0.3">
      <c r="F1" s="101" t="s">
        <v>39</v>
      </c>
      <c r="G1" s="101"/>
      <c r="H1" s="101"/>
      <c r="I1" s="101"/>
    </row>
    <row r="3" spans="1:15" x14ac:dyDescent="0.3">
      <c r="A3" s="4" t="s">
        <v>10</v>
      </c>
      <c r="B3" s="5"/>
      <c r="C3" s="5"/>
      <c r="D3" s="5"/>
      <c r="E3" s="5"/>
      <c r="F3" s="5"/>
      <c r="G3" s="5"/>
      <c r="H3" s="5"/>
      <c r="J3" s="6"/>
      <c r="K3" s="7"/>
    </row>
    <row r="4" spans="1:15" x14ac:dyDescent="0.3">
      <c r="A4" s="101"/>
      <c r="B4" s="101"/>
      <c r="C4" s="101"/>
      <c r="D4" s="101"/>
      <c r="E4" s="5"/>
      <c r="F4" s="5"/>
      <c r="G4" s="5"/>
      <c r="H4" s="5"/>
      <c r="J4" s="5"/>
      <c r="K4" s="7"/>
    </row>
    <row r="5" spans="1:15" x14ac:dyDescent="0.3">
      <c r="A5" s="82" t="s">
        <v>34</v>
      </c>
      <c r="B5" s="82" t="s">
        <v>9</v>
      </c>
      <c r="C5" s="82"/>
      <c r="D5" s="8"/>
      <c r="E5" s="9"/>
      <c r="G5" s="5"/>
      <c r="H5" s="10"/>
      <c r="J5" s="5"/>
      <c r="K5" s="5"/>
    </row>
    <row r="6" spans="1:15" x14ac:dyDescent="0.3">
      <c r="A6" s="5"/>
      <c r="B6" s="5"/>
      <c r="C6" s="5"/>
      <c r="D6" s="5"/>
      <c r="E6" s="11"/>
      <c r="F6" s="12" t="s">
        <v>14</v>
      </c>
      <c r="G6" s="8"/>
      <c r="H6" s="29"/>
      <c r="I6" s="12" t="s">
        <v>1</v>
      </c>
      <c r="J6" s="8"/>
      <c r="K6" s="26"/>
    </row>
    <row r="7" spans="1:15" ht="15" thickBot="1" x14ac:dyDescent="0.35">
      <c r="A7" s="35" t="s">
        <v>30</v>
      </c>
      <c r="B7" s="5"/>
      <c r="C7" s="5"/>
      <c r="D7" s="5"/>
      <c r="E7" s="13"/>
      <c r="F7" s="14" t="s">
        <v>15</v>
      </c>
      <c r="G7" s="13"/>
      <c r="H7" s="28" t="s">
        <v>30</v>
      </c>
      <c r="I7" s="14" t="s">
        <v>16</v>
      </c>
      <c r="J7" s="13"/>
      <c r="K7" s="30"/>
    </row>
    <row r="8" spans="1:15" ht="15" thickBot="1" x14ac:dyDescent="0.35">
      <c r="A8" s="6" t="s">
        <v>2</v>
      </c>
      <c r="B8" s="5"/>
      <c r="C8" s="5"/>
      <c r="D8" s="6" t="s">
        <v>23</v>
      </c>
      <c r="E8" s="6" t="s">
        <v>13</v>
      </c>
      <c r="F8" s="6" t="s">
        <v>27</v>
      </c>
      <c r="G8" s="15" t="s">
        <v>24</v>
      </c>
      <c r="H8" s="27"/>
      <c r="I8" s="6" t="s">
        <v>4</v>
      </c>
      <c r="J8" s="15" t="s">
        <v>5</v>
      </c>
      <c r="K8" s="111" t="s">
        <v>32</v>
      </c>
      <c r="L8" s="112"/>
      <c r="M8" s="97" t="s">
        <v>33</v>
      </c>
      <c r="N8" s="98"/>
    </row>
    <row r="9" spans="1:15" ht="15.6" thickTop="1" thickBot="1" x14ac:dyDescent="0.35">
      <c r="A9" s="16">
        <v>1100</v>
      </c>
      <c r="B9" s="16" t="s">
        <v>11</v>
      </c>
      <c r="C9" s="16" t="s">
        <v>12</v>
      </c>
      <c r="D9" s="17">
        <v>13</v>
      </c>
      <c r="E9" s="18">
        <f>(4*D9)</f>
        <v>52</v>
      </c>
      <c r="F9" s="18">
        <v>31</v>
      </c>
      <c r="G9" s="19">
        <f t="shared" ref="G9" si="0">SUM(F9/E9)</f>
        <v>0.59615384615384615</v>
      </c>
      <c r="H9" s="20"/>
      <c r="I9" s="18">
        <v>38</v>
      </c>
      <c r="J9" s="37">
        <f>SUM(I9/E9)</f>
        <v>0.73076923076923073</v>
      </c>
      <c r="K9" s="96">
        <f t="shared" ref="K9" si="1">SUM(F9,I9)</f>
        <v>69</v>
      </c>
      <c r="L9" s="96"/>
      <c r="M9" s="95">
        <f t="shared" ref="M9" si="2">SUM(E9*2)</f>
        <v>104</v>
      </c>
      <c r="N9" s="95"/>
      <c r="O9" s="51">
        <f>SUM(K9/M9)</f>
        <v>0.66346153846153844</v>
      </c>
    </row>
    <row r="10" spans="1:15" ht="15" thickTop="1" x14ac:dyDescent="0.3"/>
    <row r="12" spans="1:15" x14ac:dyDescent="0.3">
      <c r="A12" s="39" t="s">
        <v>10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5" x14ac:dyDescent="0.3">
      <c r="A13" s="120" t="s">
        <v>35</v>
      </c>
      <c r="B13" s="120"/>
      <c r="C13" s="120" t="s">
        <v>20</v>
      </c>
      <c r="D13" s="120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5" x14ac:dyDescent="0.3">
      <c r="A14" s="40"/>
      <c r="B14" s="40"/>
      <c r="C14" s="40"/>
      <c r="D14" s="40"/>
      <c r="E14" s="41"/>
      <c r="F14" s="42" t="s">
        <v>14</v>
      </c>
      <c r="G14" s="43"/>
      <c r="H14" s="44"/>
      <c r="I14" s="42" t="s">
        <v>1</v>
      </c>
      <c r="J14" s="43"/>
      <c r="K14" s="45"/>
      <c r="L14" s="2"/>
      <c r="M14" s="2"/>
      <c r="N14" s="2"/>
    </row>
    <row r="15" spans="1:15" ht="15" thickBot="1" x14ac:dyDescent="0.35">
      <c r="A15" s="46" t="s">
        <v>31</v>
      </c>
      <c r="B15" s="40"/>
      <c r="C15" s="40"/>
      <c r="D15" s="40"/>
      <c r="E15" s="13"/>
      <c r="F15" s="47" t="s">
        <v>15</v>
      </c>
      <c r="G15" s="13"/>
      <c r="H15" s="36" t="s">
        <v>31</v>
      </c>
      <c r="I15" s="47" t="s">
        <v>16</v>
      </c>
      <c r="J15" s="13"/>
      <c r="K15" s="30"/>
      <c r="L15" s="2"/>
      <c r="M15" s="2"/>
      <c r="N15" s="2"/>
    </row>
    <row r="16" spans="1:15" ht="15" thickBot="1" x14ac:dyDescent="0.35">
      <c r="A16" s="40" t="s">
        <v>2</v>
      </c>
      <c r="B16" s="40"/>
      <c r="C16" s="40"/>
      <c r="D16" s="40" t="s">
        <v>3</v>
      </c>
      <c r="E16" s="40" t="s">
        <v>13</v>
      </c>
      <c r="F16" s="40" t="s">
        <v>27</v>
      </c>
      <c r="G16" s="15" t="s">
        <v>5</v>
      </c>
      <c r="H16" s="48"/>
      <c r="I16" s="40" t="s">
        <v>4</v>
      </c>
      <c r="J16" s="15" t="s">
        <v>5</v>
      </c>
      <c r="K16" s="121" t="s">
        <v>32</v>
      </c>
      <c r="L16" s="122"/>
      <c r="M16" s="123" t="s">
        <v>33</v>
      </c>
      <c r="N16" s="124"/>
    </row>
    <row r="17" spans="1:15" ht="15.6" thickTop="1" thickBot="1" x14ac:dyDescent="0.35">
      <c r="A17" s="16">
        <v>1100</v>
      </c>
      <c r="B17" s="16" t="s">
        <v>11</v>
      </c>
      <c r="C17" s="16" t="s">
        <v>12</v>
      </c>
      <c r="D17" s="17">
        <v>13</v>
      </c>
      <c r="E17" s="18">
        <f>(4*D17)</f>
        <v>52</v>
      </c>
      <c r="F17" s="18">
        <v>47</v>
      </c>
      <c r="G17" s="19">
        <f>SUM(F17/E17)</f>
        <v>0.90384615384615385</v>
      </c>
      <c r="H17" s="20"/>
      <c r="I17" s="18">
        <v>50</v>
      </c>
      <c r="J17" s="37">
        <f>SUM(I17/E17)</f>
        <v>0.96153846153846156</v>
      </c>
      <c r="K17" s="107">
        <f t="shared" ref="K17" si="3">SUM(F17,I17)</f>
        <v>97</v>
      </c>
      <c r="L17" s="108"/>
      <c r="M17" s="104">
        <f t="shared" ref="M17" si="4">SUM(E17*2)</f>
        <v>104</v>
      </c>
      <c r="N17" s="105"/>
      <c r="O17" s="51">
        <f>SUM(K17/M17)</f>
        <v>0.93269230769230771</v>
      </c>
    </row>
    <row r="18" spans="1:15" ht="15" thickTop="1" x14ac:dyDescent="0.3"/>
    <row r="20" spans="1:15" x14ac:dyDescent="0.3">
      <c r="A20" s="4" t="s">
        <v>10</v>
      </c>
      <c r="B20" s="5"/>
      <c r="C20" s="5"/>
      <c r="D20" s="5"/>
      <c r="E20" s="5"/>
      <c r="F20" s="5"/>
      <c r="G20" s="5"/>
      <c r="H20" s="5"/>
      <c r="J20" s="6"/>
      <c r="K20" s="7"/>
    </row>
    <row r="21" spans="1:15" x14ac:dyDescent="0.3">
      <c r="A21" s="101" t="s">
        <v>8</v>
      </c>
      <c r="B21" s="101"/>
      <c r="C21" s="101"/>
      <c r="D21" s="101"/>
      <c r="E21" s="5"/>
      <c r="F21" s="5"/>
      <c r="G21" s="5"/>
      <c r="H21" s="5"/>
      <c r="J21" s="5"/>
      <c r="K21" s="7"/>
    </row>
    <row r="22" spans="1:15" x14ac:dyDescent="0.3">
      <c r="A22" s="7" t="s">
        <v>7</v>
      </c>
      <c r="B22" s="83" t="s">
        <v>21</v>
      </c>
      <c r="C22" s="8"/>
      <c r="D22" s="8"/>
      <c r="E22" s="9"/>
      <c r="G22" s="5"/>
      <c r="H22" s="10"/>
      <c r="J22" s="5"/>
      <c r="K22" s="5"/>
    </row>
    <row r="23" spans="1:15" x14ac:dyDescent="0.3">
      <c r="A23" s="5"/>
      <c r="B23" s="5"/>
      <c r="C23" s="5"/>
      <c r="D23" s="5"/>
      <c r="E23" s="11"/>
      <c r="F23" s="12" t="s">
        <v>14</v>
      </c>
      <c r="G23" s="8"/>
      <c r="H23" s="29"/>
      <c r="I23" s="12" t="s">
        <v>1</v>
      </c>
      <c r="J23" s="8"/>
      <c r="K23" s="26"/>
    </row>
    <row r="24" spans="1:15" ht="15" thickBot="1" x14ac:dyDescent="0.35">
      <c r="A24" s="35" t="s">
        <v>26</v>
      </c>
      <c r="B24" s="5"/>
      <c r="C24" s="5"/>
      <c r="D24" s="5"/>
      <c r="E24" s="13"/>
      <c r="F24" s="14" t="s">
        <v>15</v>
      </c>
      <c r="G24" s="13"/>
      <c r="H24" s="36" t="s">
        <v>25</v>
      </c>
      <c r="I24" s="14" t="s">
        <v>16</v>
      </c>
      <c r="J24" s="13"/>
      <c r="K24" s="30"/>
    </row>
    <row r="25" spans="1:15" ht="15" thickBot="1" x14ac:dyDescent="0.35">
      <c r="A25" s="6" t="s">
        <v>2</v>
      </c>
      <c r="B25" s="5"/>
      <c r="C25" s="5"/>
      <c r="D25" s="6" t="s">
        <v>3</v>
      </c>
      <c r="E25" s="6" t="s">
        <v>13</v>
      </c>
      <c r="F25" s="6" t="s">
        <v>4</v>
      </c>
      <c r="G25" s="15" t="s">
        <v>5</v>
      </c>
      <c r="H25" s="27"/>
      <c r="I25" s="6" t="s">
        <v>4</v>
      </c>
      <c r="J25" s="15" t="s">
        <v>5</v>
      </c>
      <c r="K25" s="117" t="s">
        <v>32</v>
      </c>
      <c r="L25" s="118"/>
      <c r="M25" s="109" t="s">
        <v>33</v>
      </c>
      <c r="N25" s="110"/>
    </row>
    <row r="26" spans="1:15" ht="15.6" thickTop="1" thickBot="1" x14ac:dyDescent="0.35">
      <c r="A26" s="16">
        <v>1100</v>
      </c>
      <c r="B26" s="16" t="s">
        <v>11</v>
      </c>
      <c r="C26" s="16" t="s">
        <v>12</v>
      </c>
      <c r="D26" s="17">
        <v>13</v>
      </c>
      <c r="E26" s="18">
        <f>(4*D26)</f>
        <v>52</v>
      </c>
      <c r="F26" s="18">
        <v>49</v>
      </c>
      <c r="G26" s="19">
        <f t="shared" ref="G26" si="5">SUM(F26/E26)</f>
        <v>0.94230769230769229</v>
      </c>
      <c r="H26" s="20"/>
      <c r="I26" s="18">
        <v>38</v>
      </c>
      <c r="J26" s="37">
        <f>SUM(I26/E26)</f>
        <v>0.73076923076923073</v>
      </c>
      <c r="K26" s="96">
        <f t="shared" ref="K26" si="6">SUM(F26,I26)</f>
        <v>87</v>
      </c>
      <c r="L26" s="96"/>
      <c r="M26" s="95">
        <f t="shared" ref="M26" si="7">SUM(E26*2)</f>
        <v>104</v>
      </c>
      <c r="N26" s="95"/>
      <c r="O26" s="51">
        <f>SUM(K26/M26)</f>
        <v>0.83653846153846156</v>
      </c>
    </row>
    <row r="27" spans="1:15" ht="15" thickTop="1" x14ac:dyDescent="0.3"/>
  </sheetData>
  <mergeCells count="17">
    <mergeCell ref="K26:L26"/>
    <mergeCell ref="M26:N26"/>
    <mergeCell ref="K16:L16"/>
    <mergeCell ref="M16:N16"/>
    <mergeCell ref="K17:L17"/>
    <mergeCell ref="M17:N17"/>
    <mergeCell ref="F1:I1"/>
    <mergeCell ref="K9:L9"/>
    <mergeCell ref="A21:D21"/>
    <mergeCell ref="K25:L25"/>
    <mergeCell ref="M25:N25"/>
    <mergeCell ref="M9:N9"/>
    <mergeCell ref="A4:D4"/>
    <mergeCell ref="K8:L8"/>
    <mergeCell ref="M8:N8"/>
    <mergeCell ref="A13:B13"/>
    <mergeCell ref="C13:D1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A22" sqref="A22:D22"/>
    </sheetView>
  </sheetViews>
  <sheetFormatPr defaultRowHeight="14.4" x14ac:dyDescent="0.3"/>
  <sheetData>
    <row r="1" spans="1:15" x14ac:dyDescent="0.3">
      <c r="F1" s="101" t="s">
        <v>40</v>
      </c>
      <c r="G1" s="101"/>
      <c r="H1" s="101"/>
      <c r="I1" s="101"/>
    </row>
    <row r="3" spans="1:15" x14ac:dyDescent="0.3">
      <c r="A3" s="4" t="s">
        <v>10</v>
      </c>
      <c r="B3" s="5"/>
      <c r="C3" s="5"/>
      <c r="D3" s="5"/>
      <c r="E3" s="5"/>
      <c r="F3" s="5"/>
      <c r="G3" s="5"/>
      <c r="H3" s="5"/>
      <c r="J3" s="6"/>
      <c r="K3" s="7"/>
    </row>
    <row r="4" spans="1:15" x14ac:dyDescent="0.3">
      <c r="A4" s="101" t="s">
        <v>8</v>
      </c>
      <c r="B4" s="101"/>
      <c r="C4" s="101"/>
      <c r="D4" s="101"/>
      <c r="E4" s="5"/>
      <c r="F4" s="5"/>
      <c r="G4" s="5"/>
      <c r="H4" s="5"/>
      <c r="J4" s="5"/>
      <c r="K4" s="7"/>
    </row>
    <row r="5" spans="1:15" x14ac:dyDescent="0.3">
      <c r="A5" s="82" t="s">
        <v>34</v>
      </c>
      <c r="B5" s="82" t="s">
        <v>9</v>
      </c>
      <c r="C5" s="82"/>
      <c r="D5" s="8"/>
      <c r="E5" s="9"/>
      <c r="G5" s="5"/>
      <c r="H5" s="10"/>
      <c r="J5" s="5"/>
      <c r="K5" s="5"/>
    </row>
    <row r="6" spans="1:15" x14ac:dyDescent="0.3">
      <c r="A6" s="5"/>
      <c r="B6" s="5"/>
      <c r="C6" s="5"/>
      <c r="D6" s="5"/>
      <c r="E6" s="11"/>
      <c r="F6" s="12" t="s">
        <v>14</v>
      </c>
      <c r="G6" s="8"/>
      <c r="H6" s="29"/>
      <c r="I6" s="12" t="s">
        <v>1</v>
      </c>
      <c r="J6" s="8"/>
      <c r="K6" s="26"/>
    </row>
    <row r="7" spans="1:15" ht="15" thickBot="1" x14ac:dyDescent="0.35">
      <c r="A7" s="35" t="s">
        <v>30</v>
      </c>
      <c r="B7" s="5"/>
      <c r="C7" s="5"/>
      <c r="D7" s="5"/>
      <c r="E7" s="13"/>
      <c r="F7" s="14" t="s">
        <v>15</v>
      </c>
      <c r="G7" s="13"/>
      <c r="H7" s="28" t="s">
        <v>30</v>
      </c>
      <c r="I7" s="14" t="s">
        <v>16</v>
      </c>
      <c r="J7" s="13"/>
      <c r="K7" s="30"/>
    </row>
    <row r="8" spans="1:15" ht="15" thickBot="1" x14ac:dyDescent="0.35">
      <c r="A8" s="6" t="s">
        <v>2</v>
      </c>
      <c r="B8" s="5"/>
      <c r="C8" s="5"/>
      <c r="D8" s="6" t="s">
        <v>23</v>
      </c>
      <c r="E8" s="6" t="s">
        <v>13</v>
      </c>
      <c r="F8" s="6" t="s">
        <v>27</v>
      </c>
      <c r="G8" s="15" t="s">
        <v>24</v>
      </c>
      <c r="H8" s="27"/>
      <c r="I8" s="6" t="s">
        <v>4</v>
      </c>
      <c r="J8" s="15" t="s">
        <v>5</v>
      </c>
      <c r="K8" s="111" t="s">
        <v>32</v>
      </c>
      <c r="L8" s="112"/>
      <c r="M8" s="97" t="s">
        <v>33</v>
      </c>
      <c r="N8" s="98"/>
    </row>
    <row r="9" spans="1:15" ht="15.6" thickTop="1" thickBot="1" x14ac:dyDescent="0.35">
      <c r="A9" s="16">
        <v>1100</v>
      </c>
      <c r="B9" s="16" t="s">
        <v>11</v>
      </c>
      <c r="C9" s="16" t="s">
        <v>17</v>
      </c>
      <c r="D9" s="17">
        <v>13</v>
      </c>
      <c r="E9" s="18">
        <f>(4*D9)</f>
        <v>52</v>
      </c>
      <c r="F9" s="18">
        <v>32</v>
      </c>
      <c r="G9" s="19">
        <f t="shared" ref="G9" si="0">SUM(F9/E9)</f>
        <v>0.61538461538461542</v>
      </c>
      <c r="H9" s="20"/>
      <c r="I9" s="18">
        <v>54</v>
      </c>
      <c r="J9" s="37">
        <f>SUM(I9/E9)</f>
        <v>1.0384615384615385</v>
      </c>
      <c r="K9" s="96">
        <f>SUM(F9,I9)</f>
        <v>86</v>
      </c>
      <c r="L9" s="96"/>
      <c r="M9" s="95">
        <f t="shared" ref="M9" si="1">SUM(E9*2)</f>
        <v>104</v>
      </c>
      <c r="N9" s="95"/>
      <c r="O9" s="51">
        <f>SUM(K9/M9)</f>
        <v>0.82692307692307687</v>
      </c>
    </row>
    <row r="10" spans="1:15" ht="15" thickTop="1" x14ac:dyDescent="0.3"/>
    <row r="12" spans="1:15" x14ac:dyDescent="0.3">
      <c r="A12" s="4" t="s">
        <v>10</v>
      </c>
      <c r="B12" s="5"/>
      <c r="C12" s="5"/>
      <c r="D12" s="5"/>
      <c r="E12" s="5"/>
      <c r="F12" s="5"/>
      <c r="G12" s="5"/>
      <c r="H12" s="5"/>
      <c r="J12" s="6"/>
      <c r="K12" s="7"/>
    </row>
    <row r="13" spans="1:15" x14ac:dyDescent="0.3">
      <c r="A13" s="101" t="s">
        <v>8</v>
      </c>
      <c r="B13" s="101"/>
      <c r="C13" s="101"/>
      <c r="D13" s="101"/>
      <c r="E13" s="5"/>
      <c r="F13" s="5"/>
      <c r="G13" s="5"/>
      <c r="H13" s="5"/>
      <c r="J13" s="5"/>
      <c r="K13" s="7"/>
    </row>
    <row r="14" spans="1:15" x14ac:dyDescent="0.3">
      <c r="A14" s="84" t="s">
        <v>19</v>
      </c>
      <c r="B14" s="84" t="s">
        <v>20</v>
      </c>
      <c r="C14" s="84"/>
      <c r="D14" s="8"/>
      <c r="E14" s="9"/>
      <c r="G14" s="5"/>
      <c r="H14" s="10"/>
      <c r="J14" s="5"/>
      <c r="K14" s="5"/>
    </row>
    <row r="15" spans="1:15" x14ac:dyDescent="0.3">
      <c r="A15" s="5"/>
      <c r="B15" s="5"/>
      <c r="C15" s="5"/>
      <c r="D15" s="5"/>
      <c r="E15" s="11"/>
      <c r="F15" s="12" t="s">
        <v>14</v>
      </c>
      <c r="G15" s="8"/>
      <c r="H15" s="29"/>
      <c r="I15" s="12" t="s">
        <v>1</v>
      </c>
      <c r="J15" s="8"/>
      <c r="K15" s="26"/>
    </row>
    <row r="16" spans="1:15" ht="15" thickBot="1" x14ac:dyDescent="0.35">
      <c r="A16" s="7" t="s">
        <v>31</v>
      </c>
      <c r="B16" s="5"/>
      <c r="C16" s="5"/>
      <c r="D16" s="5"/>
      <c r="E16" s="13"/>
      <c r="F16" s="14" t="s">
        <v>15</v>
      </c>
      <c r="G16" s="13"/>
      <c r="H16" s="36" t="s">
        <v>31</v>
      </c>
      <c r="I16" s="14" t="s">
        <v>16</v>
      </c>
      <c r="J16" s="13"/>
      <c r="K16" s="30"/>
    </row>
    <row r="17" spans="1:15" ht="15" thickBot="1" x14ac:dyDescent="0.35">
      <c r="A17" s="6" t="s">
        <v>2</v>
      </c>
      <c r="B17" s="5"/>
      <c r="C17" s="5"/>
      <c r="D17" s="6" t="s">
        <v>3</v>
      </c>
      <c r="E17" s="6" t="s">
        <v>13</v>
      </c>
      <c r="F17" s="6" t="s">
        <v>27</v>
      </c>
      <c r="G17" s="15" t="s">
        <v>5</v>
      </c>
      <c r="H17" s="27"/>
      <c r="I17" s="6" t="s">
        <v>4</v>
      </c>
      <c r="J17" s="15" t="s">
        <v>5</v>
      </c>
      <c r="K17" s="111" t="s">
        <v>32</v>
      </c>
      <c r="L17" s="112"/>
      <c r="M17" s="97" t="s">
        <v>33</v>
      </c>
      <c r="N17" s="98"/>
    </row>
    <row r="18" spans="1:15" ht="15.6" thickTop="1" thickBot="1" x14ac:dyDescent="0.35">
      <c r="A18" s="16">
        <v>1100</v>
      </c>
      <c r="B18" s="16" t="s">
        <v>11</v>
      </c>
      <c r="C18" s="16" t="s">
        <v>17</v>
      </c>
      <c r="D18" s="17">
        <v>13</v>
      </c>
      <c r="E18" s="18">
        <f>(4*D18)</f>
        <v>52</v>
      </c>
      <c r="F18" s="18">
        <v>51</v>
      </c>
      <c r="G18" s="19">
        <f>SUM(F18/E18)</f>
        <v>0.98076923076923073</v>
      </c>
      <c r="H18" s="20"/>
      <c r="I18" s="18">
        <v>52</v>
      </c>
      <c r="J18" s="37">
        <f>SUM(I18/E18)</f>
        <v>1</v>
      </c>
      <c r="K18" s="107">
        <f t="shared" ref="K18" si="2">SUM(F18,I18)</f>
        <v>103</v>
      </c>
      <c r="L18" s="108"/>
      <c r="M18" s="104">
        <f t="shared" ref="M18" si="3">SUM(E18*2)</f>
        <v>104</v>
      </c>
      <c r="N18" s="105"/>
      <c r="O18" s="51">
        <f>SUM(K18/M18)</f>
        <v>0.99038461538461542</v>
      </c>
    </row>
    <row r="19" spans="1:15" ht="15" thickTop="1" x14ac:dyDescent="0.3"/>
    <row r="21" spans="1:15" x14ac:dyDescent="0.3">
      <c r="A21" s="4" t="s">
        <v>10</v>
      </c>
      <c r="B21" s="5"/>
      <c r="C21" s="5"/>
      <c r="D21" s="5"/>
      <c r="E21" s="5"/>
      <c r="F21" s="5"/>
      <c r="G21" s="5"/>
      <c r="H21" s="5"/>
      <c r="J21" s="6"/>
      <c r="K21" s="7"/>
    </row>
    <row r="22" spans="1:15" x14ac:dyDescent="0.3">
      <c r="A22" s="101" t="s">
        <v>8</v>
      </c>
      <c r="B22" s="101"/>
      <c r="C22" s="101"/>
      <c r="D22" s="101"/>
      <c r="E22" s="5"/>
      <c r="F22" s="5"/>
      <c r="G22" s="5"/>
      <c r="H22" s="5"/>
      <c r="J22" s="5"/>
      <c r="K22" s="7"/>
    </row>
    <row r="23" spans="1:15" x14ac:dyDescent="0.3">
      <c r="A23" s="90" t="s">
        <v>7</v>
      </c>
      <c r="B23" s="90" t="s">
        <v>21</v>
      </c>
      <c r="C23" s="8"/>
      <c r="D23" s="8"/>
      <c r="E23" s="9"/>
      <c r="G23" s="5"/>
      <c r="H23" s="10"/>
      <c r="J23" s="5"/>
      <c r="K23" s="5"/>
    </row>
    <row r="24" spans="1:15" x14ac:dyDescent="0.3">
      <c r="A24" s="5"/>
      <c r="B24" s="5"/>
      <c r="C24" s="5"/>
      <c r="D24" s="5"/>
      <c r="E24" s="11"/>
      <c r="F24" s="12" t="s">
        <v>14</v>
      </c>
      <c r="G24" s="8"/>
      <c r="H24" s="29"/>
      <c r="I24" s="12" t="s">
        <v>1</v>
      </c>
      <c r="J24" s="8"/>
      <c r="K24" s="26"/>
    </row>
    <row r="25" spans="1:15" ht="15" thickBot="1" x14ac:dyDescent="0.35">
      <c r="A25" s="35" t="s">
        <v>26</v>
      </c>
      <c r="B25" s="5"/>
      <c r="C25" s="5"/>
      <c r="D25" s="5"/>
      <c r="E25" s="13"/>
      <c r="F25" s="14" t="s">
        <v>15</v>
      </c>
      <c r="G25" s="13"/>
      <c r="H25" s="36" t="s">
        <v>25</v>
      </c>
      <c r="I25" s="14" t="s">
        <v>16</v>
      </c>
      <c r="J25" s="13"/>
      <c r="K25" s="30"/>
    </row>
    <row r="26" spans="1:15" ht="15" thickBot="1" x14ac:dyDescent="0.35">
      <c r="A26" s="6" t="s">
        <v>2</v>
      </c>
      <c r="B26" s="5"/>
      <c r="C26" s="5"/>
      <c r="D26" s="6" t="s">
        <v>3</v>
      </c>
      <c r="E26" s="6" t="s">
        <v>13</v>
      </c>
      <c r="F26" s="6" t="s">
        <v>4</v>
      </c>
      <c r="G26" s="15" t="s">
        <v>5</v>
      </c>
      <c r="H26" s="27"/>
      <c r="I26" s="6" t="s">
        <v>4</v>
      </c>
      <c r="J26" s="15" t="s">
        <v>5</v>
      </c>
      <c r="K26" s="117" t="s">
        <v>32</v>
      </c>
      <c r="L26" s="118"/>
      <c r="M26" s="109" t="s">
        <v>33</v>
      </c>
      <c r="N26" s="110"/>
    </row>
    <row r="27" spans="1:15" ht="15.6" thickTop="1" thickBot="1" x14ac:dyDescent="0.35">
      <c r="A27" s="16">
        <v>1100</v>
      </c>
      <c r="B27" s="16" t="s">
        <v>11</v>
      </c>
      <c r="C27" s="16" t="s">
        <v>17</v>
      </c>
      <c r="D27" s="17">
        <v>13</v>
      </c>
      <c r="E27" s="18">
        <f>(4*D27)</f>
        <v>52</v>
      </c>
      <c r="F27" s="18">
        <v>46</v>
      </c>
      <c r="G27" s="19">
        <f t="shared" ref="G27" si="4">SUM(F27/E27)</f>
        <v>0.88461538461538458</v>
      </c>
      <c r="H27" s="20"/>
      <c r="I27" s="18">
        <v>52</v>
      </c>
      <c r="J27" s="37">
        <f>SUM(I27/E27)</f>
        <v>1</v>
      </c>
      <c r="K27" s="96">
        <f t="shared" ref="K27" si="5">SUM(F27,I27)</f>
        <v>98</v>
      </c>
      <c r="L27" s="96"/>
      <c r="M27" s="95">
        <f t="shared" ref="M27" si="6">SUM(E27*2)</f>
        <v>104</v>
      </c>
      <c r="N27" s="95"/>
      <c r="O27" s="51">
        <f>SUM(K27/M27)</f>
        <v>0.94230769230769229</v>
      </c>
    </row>
    <row r="28" spans="1:15" ht="15" thickTop="1" x14ac:dyDescent="0.3"/>
  </sheetData>
  <mergeCells count="16">
    <mergeCell ref="K26:L26"/>
    <mergeCell ref="M26:N26"/>
    <mergeCell ref="K27:L27"/>
    <mergeCell ref="M27:N27"/>
    <mergeCell ref="A13:D13"/>
    <mergeCell ref="K17:L17"/>
    <mergeCell ref="M17:N17"/>
    <mergeCell ref="K18:L18"/>
    <mergeCell ref="M18:N18"/>
    <mergeCell ref="A22:D22"/>
    <mergeCell ref="A4:D4"/>
    <mergeCell ref="K8:L8"/>
    <mergeCell ref="M8:N8"/>
    <mergeCell ref="F1:I1"/>
    <mergeCell ref="K9:L9"/>
    <mergeCell ref="M9:N9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A23" sqref="A23:B23"/>
    </sheetView>
  </sheetViews>
  <sheetFormatPr defaultRowHeight="14.4" x14ac:dyDescent="0.3"/>
  <sheetData>
    <row r="1" spans="1:15" x14ac:dyDescent="0.3">
      <c r="F1" s="101" t="s">
        <v>41</v>
      </c>
      <c r="G1" s="101"/>
      <c r="H1" s="101"/>
      <c r="I1" s="101"/>
    </row>
    <row r="3" spans="1:15" x14ac:dyDescent="0.3">
      <c r="A3" s="4" t="s">
        <v>18</v>
      </c>
      <c r="B3" s="5"/>
      <c r="C3" s="5"/>
      <c r="D3" s="5"/>
      <c r="E3" s="5"/>
      <c r="F3" s="23"/>
      <c r="G3" s="24"/>
      <c r="H3" s="25"/>
      <c r="I3" s="23"/>
      <c r="J3" s="24"/>
      <c r="K3" s="25"/>
    </row>
    <row r="4" spans="1:15" x14ac:dyDescent="0.3">
      <c r="A4" s="101" t="s">
        <v>8</v>
      </c>
      <c r="B4" s="101"/>
      <c r="C4" s="101"/>
      <c r="D4" s="101"/>
      <c r="E4" s="5"/>
      <c r="F4" s="23"/>
      <c r="G4" s="24"/>
      <c r="H4" s="25"/>
      <c r="I4" s="23"/>
      <c r="J4" s="24"/>
      <c r="K4" s="25"/>
    </row>
    <row r="5" spans="1:15" x14ac:dyDescent="0.3">
      <c r="A5" s="82" t="s">
        <v>34</v>
      </c>
      <c r="B5" s="82" t="s">
        <v>9</v>
      </c>
      <c r="C5" s="82"/>
      <c r="D5" s="8"/>
    </row>
    <row r="6" spans="1:15" x14ac:dyDescent="0.3">
      <c r="A6" s="7"/>
      <c r="B6" s="7"/>
      <c r="C6" s="8"/>
      <c r="D6" s="8"/>
      <c r="F6" s="12" t="s">
        <v>14</v>
      </c>
      <c r="I6" s="12" t="s">
        <v>1</v>
      </c>
    </row>
    <row r="7" spans="1:15" ht="15" thickBot="1" x14ac:dyDescent="0.35">
      <c r="A7" s="7" t="s">
        <v>25</v>
      </c>
      <c r="B7" s="7"/>
      <c r="C7" s="8"/>
      <c r="D7" s="8"/>
      <c r="F7" s="14" t="s">
        <v>15</v>
      </c>
      <c r="H7" s="35" t="s">
        <v>29</v>
      </c>
      <c r="I7" s="14" t="s">
        <v>16</v>
      </c>
    </row>
    <row r="8" spans="1:15" ht="15" thickBot="1" x14ac:dyDescent="0.35">
      <c r="A8" s="6" t="s">
        <v>2</v>
      </c>
      <c r="B8" s="5"/>
      <c r="C8" s="5"/>
      <c r="D8" s="6" t="s">
        <v>23</v>
      </c>
      <c r="E8" s="6" t="s">
        <v>13</v>
      </c>
      <c r="F8" s="6" t="s">
        <v>27</v>
      </c>
      <c r="G8" s="15" t="s">
        <v>24</v>
      </c>
      <c r="H8" s="27"/>
      <c r="I8" s="6" t="s">
        <v>4</v>
      </c>
      <c r="J8" s="15" t="s">
        <v>5</v>
      </c>
      <c r="K8" s="111" t="s">
        <v>32</v>
      </c>
      <c r="L8" s="112"/>
      <c r="M8" s="97" t="s">
        <v>33</v>
      </c>
      <c r="N8" s="98"/>
    </row>
    <row r="9" spans="1:15" ht="15.6" thickTop="1" thickBot="1" x14ac:dyDescent="0.35">
      <c r="A9" s="16">
        <v>1200</v>
      </c>
      <c r="B9" s="16" t="s">
        <v>11</v>
      </c>
      <c r="C9" s="16" t="s">
        <v>12</v>
      </c>
      <c r="D9" s="17">
        <v>3</v>
      </c>
      <c r="E9" s="18">
        <f t="shared" ref="E9" si="0">(4*D9)</f>
        <v>12</v>
      </c>
      <c r="F9" s="18">
        <v>5</v>
      </c>
      <c r="G9" s="19">
        <f>SUM(F9/E9)</f>
        <v>0.41666666666666669</v>
      </c>
      <c r="H9" s="20"/>
      <c r="I9" s="18">
        <v>11</v>
      </c>
      <c r="J9" s="37">
        <f>SUM(I9/E9)</f>
        <v>0.91666666666666663</v>
      </c>
      <c r="K9" s="96">
        <f>SUM(F9,I9)</f>
        <v>16</v>
      </c>
      <c r="L9" s="96"/>
      <c r="M9" s="95">
        <f>SUM(E9*2)</f>
        <v>24</v>
      </c>
      <c r="N9" s="95"/>
      <c r="O9" s="51">
        <f>SUM(K9/M9)</f>
        <v>0.66666666666666663</v>
      </c>
    </row>
    <row r="10" spans="1:15" ht="15" thickTop="1" x14ac:dyDescent="0.3"/>
    <row r="12" spans="1:15" x14ac:dyDescent="0.3">
      <c r="A12" s="4" t="s">
        <v>18</v>
      </c>
      <c r="B12" s="5"/>
      <c r="C12" s="5"/>
      <c r="D12" s="5"/>
      <c r="E12" s="5"/>
      <c r="F12" s="23"/>
      <c r="G12" s="24"/>
      <c r="H12" s="25"/>
      <c r="I12" s="23"/>
      <c r="J12" s="24"/>
      <c r="K12" s="25"/>
    </row>
    <row r="13" spans="1:15" x14ac:dyDescent="0.3">
      <c r="A13" s="101" t="s">
        <v>8</v>
      </c>
      <c r="B13" s="101"/>
      <c r="C13" s="101"/>
      <c r="D13" s="101"/>
      <c r="E13" s="5"/>
      <c r="F13" s="23"/>
      <c r="G13" s="24"/>
      <c r="H13" s="25"/>
      <c r="I13" s="23"/>
      <c r="J13" s="24"/>
      <c r="K13" s="25"/>
    </row>
    <row r="14" spans="1:15" x14ac:dyDescent="0.3">
      <c r="A14" s="84" t="s">
        <v>19</v>
      </c>
      <c r="B14" s="84" t="s">
        <v>20</v>
      </c>
      <c r="C14" s="84"/>
      <c r="D14" s="8"/>
    </row>
    <row r="15" spans="1:15" x14ac:dyDescent="0.3">
      <c r="A15" s="7"/>
      <c r="B15" s="7"/>
      <c r="C15" s="8"/>
      <c r="D15" s="8"/>
      <c r="F15" s="12" t="s">
        <v>14</v>
      </c>
      <c r="I15" s="12" t="s">
        <v>1</v>
      </c>
    </row>
    <row r="16" spans="1:15" ht="15" thickBot="1" x14ac:dyDescent="0.35">
      <c r="A16" s="35" t="s">
        <v>29</v>
      </c>
      <c r="B16" s="7"/>
      <c r="C16" s="8"/>
      <c r="D16" s="8"/>
      <c r="F16" s="14" t="s">
        <v>15</v>
      </c>
      <c r="H16" s="35" t="s">
        <v>29</v>
      </c>
      <c r="I16" s="14" t="s">
        <v>16</v>
      </c>
    </row>
    <row r="17" spans="1:15" ht="15" thickBot="1" x14ac:dyDescent="0.35">
      <c r="A17" s="6" t="s">
        <v>2</v>
      </c>
      <c r="B17" s="5"/>
      <c r="C17" s="5"/>
      <c r="D17" s="6" t="s">
        <v>3</v>
      </c>
      <c r="E17" s="6" t="s">
        <v>13</v>
      </c>
      <c r="F17" s="6" t="s">
        <v>27</v>
      </c>
      <c r="G17" s="15" t="s">
        <v>5</v>
      </c>
      <c r="H17" s="27"/>
      <c r="I17" s="6" t="s">
        <v>4</v>
      </c>
      <c r="J17" s="15" t="s">
        <v>5</v>
      </c>
      <c r="K17" s="111" t="s">
        <v>32</v>
      </c>
      <c r="L17" s="112"/>
      <c r="M17" s="97" t="s">
        <v>33</v>
      </c>
      <c r="N17" s="98"/>
    </row>
    <row r="18" spans="1:15" ht="15.6" thickTop="1" thickBot="1" x14ac:dyDescent="0.35">
      <c r="A18" s="16">
        <v>1200</v>
      </c>
      <c r="B18" s="16" t="s">
        <v>11</v>
      </c>
      <c r="C18" s="16" t="s">
        <v>12</v>
      </c>
      <c r="D18" s="17">
        <v>3</v>
      </c>
      <c r="E18" s="18">
        <f t="shared" ref="E18" si="1">(4*D18)</f>
        <v>12</v>
      </c>
      <c r="F18" s="18">
        <v>7</v>
      </c>
      <c r="G18" s="19">
        <f t="shared" ref="G18" si="2">SUM(F18/E18)</f>
        <v>0.58333333333333337</v>
      </c>
      <c r="H18" s="20"/>
      <c r="I18" s="18">
        <v>12</v>
      </c>
      <c r="J18" s="37">
        <f t="shared" ref="J18" si="3">SUM(I18/E18)</f>
        <v>1</v>
      </c>
      <c r="K18" s="96">
        <f>SUM(F18,I18)</f>
        <v>19</v>
      </c>
      <c r="L18" s="96"/>
      <c r="M18" s="95">
        <f>SUM(E18*2)</f>
        <v>24</v>
      </c>
      <c r="N18" s="95"/>
      <c r="O18" s="51">
        <f>SUM(K18/M18)</f>
        <v>0.79166666666666663</v>
      </c>
    </row>
    <row r="19" spans="1:15" ht="15" thickTop="1" x14ac:dyDescent="0.3"/>
    <row r="21" spans="1:15" x14ac:dyDescent="0.3">
      <c r="A21" s="4" t="s">
        <v>18</v>
      </c>
      <c r="B21" s="5"/>
      <c r="C21" s="5"/>
      <c r="D21" s="5"/>
      <c r="E21" s="5"/>
      <c r="F21" s="23"/>
      <c r="G21" s="24"/>
      <c r="H21" s="25"/>
      <c r="I21" s="23"/>
      <c r="J21" s="24"/>
      <c r="K21" s="25"/>
    </row>
    <row r="22" spans="1:15" x14ac:dyDescent="0.3">
      <c r="A22" s="101" t="s">
        <v>8</v>
      </c>
      <c r="B22" s="101"/>
      <c r="C22" s="101"/>
      <c r="D22" s="101"/>
      <c r="E22" s="5"/>
      <c r="F22" s="23"/>
      <c r="G22" s="24"/>
      <c r="H22" s="25"/>
      <c r="I22" s="23"/>
      <c r="J22" s="24"/>
      <c r="K22" s="25"/>
    </row>
    <row r="23" spans="1:15" x14ac:dyDescent="0.3">
      <c r="A23" s="83" t="s">
        <v>7</v>
      </c>
      <c r="B23" s="83" t="s">
        <v>21</v>
      </c>
      <c r="C23" s="8"/>
      <c r="D23" s="8"/>
    </row>
    <row r="24" spans="1:15" x14ac:dyDescent="0.3">
      <c r="A24" s="7"/>
      <c r="B24" s="7"/>
      <c r="C24" s="8"/>
      <c r="D24" s="8"/>
      <c r="F24" s="12" t="s">
        <v>14</v>
      </c>
      <c r="I24" s="12" t="s">
        <v>1</v>
      </c>
    </row>
    <row r="25" spans="1:15" ht="28.2" thickBot="1" x14ac:dyDescent="0.35">
      <c r="A25" s="7" t="s">
        <v>31</v>
      </c>
      <c r="B25" s="7"/>
      <c r="C25" s="8"/>
      <c r="D25" s="8"/>
      <c r="F25" s="14" t="s">
        <v>15</v>
      </c>
      <c r="H25" s="36" t="s">
        <v>36</v>
      </c>
      <c r="I25" s="14" t="s">
        <v>16</v>
      </c>
    </row>
    <row r="26" spans="1:15" ht="15" thickBot="1" x14ac:dyDescent="0.35">
      <c r="A26" s="6" t="s">
        <v>2</v>
      </c>
      <c r="B26" s="5"/>
      <c r="C26" s="5"/>
      <c r="D26" s="6" t="s">
        <v>3</v>
      </c>
      <c r="E26" s="6" t="s">
        <v>13</v>
      </c>
      <c r="F26" s="6" t="s">
        <v>4</v>
      </c>
      <c r="G26" s="15" t="s">
        <v>5</v>
      </c>
      <c r="H26" s="27"/>
      <c r="I26" s="6" t="s">
        <v>4</v>
      </c>
      <c r="J26" s="15" t="s">
        <v>5</v>
      </c>
      <c r="K26" s="117" t="s">
        <v>32</v>
      </c>
      <c r="L26" s="118"/>
      <c r="M26" s="109" t="s">
        <v>33</v>
      </c>
      <c r="N26" s="110"/>
    </row>
    <row r="27" spans="1:15" ht="15.6" thickTop="1" thickBot="1" x14ac:dyDescent="0.35">
      <c r="A27" s="16">
        <v>1200</v>
      </c>
      <c r="B27" s="16" t="s">
        <v>11</v>
      </c>
      <c r="C27" s="16" t="s">
        <v>12</v>
      </c>
      <c r="D27" s="17">
        <v>3</v>
      </c>
      <c r="E27" s="18">
        <f t="shared" ref="E27" si="4">(4*D27)</f>
        <v>12</v>
      </c>
      <c r="F27" s="18">
        <v>4</v>
      </c>
      <c r="G27" s="19">
        <f t="shared" ref="G27" si="5">SUM(F27/E27)</f>
        <v>0.33333333333333331</v>
      </c>
      <c r="H27" s="20"/>
      <c r="I27" s="18">
        <v>12</v>
      </c>
      <c r="J27" s="37">
        <f t="shared" ref="J27" si="6">SUM(I27/E27)</f>
        <v>1</v>
      </c>
      <c r="K27" s="96">
        <f>SUM(F27,I27)</f>
        <v>16</v>
      </c>
      <c r="L27" s="96"/>
      <c r="M27" s="95">
        <f>SUM(E27*2)</f>
        <v>24</v>
      </c>
      <c r="N27" s="95"/>
      <c r="O27" s="51">
        <f>SUM(K27/M27)</f>
        <v>0.66666666666666663</v>
      </c>
    </row>
    <row r="28" spans="1:15" ht="15" thickTop="1" x14ac:dyDescent="0.3"/>
  </sheetData>
  <mergeCells count="16">
    <mergeCell ref="K26:L26"/>
    <mergeCell ref="M26:N26"/>
    <mergeCell ref="K27:L27"/>
    <mergeCell ref="M27:N27"/>
    <mergeCell ref="A13:D13"/>
    <mergeCell ref="K17:L17"/>
    <mergeCell ref="M17:N17"/>
    <mergeCell ref="K18:L18"/>
    <mergeCell ref="M18:N18"/>
    <mergeCell ref="A22:D22"/>
    <mergeCell ref="F1:I1"/>
    <mergeCell ref="A4:D4"/>
    <mergeCell ref="K8:L8"/>
    <mergeCell ref="M8:N8"/>
    <mergeCell ref="K9:L9"/>
    <mergeCell ref="M9:N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Master </vt:lpstr>
      <vt:lpstr>Morning</vt:lpstr>
      <vt:lpstr>Afternoon</vt:lpstr>
      <vt:lpstr>Evening</vt:lpstr>
      <vt:lpstr>1000 Frankford es</vt:lpstr>
      <vt:lpstr>1000 Frankford ws</vt:lpstr>
      <vt:lpstr>1100 Frankford es</vt:lpstr>
      <vt:lpstr>1100 Frankford ws</vt:lpstr>
      <vt:lpstr>1200 Frankford es</vt:lpstr>
      <vt:lpstr>1200 Frankford ws</vt:lpstr>
      <vt:lpstr>1300 Frankford es</vt:lpstr>
      <vt:lpstr>1300 Frankford ws</vt:lpstr>
      <vt:lpstr>1400 Frankford es</vt:lpstr>
      <vt:lpstr>1400 Frankford ws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BWilliams</dc:creator>
  <cp:lastModifiedBy>BWilliams</cp:lastModifiedBy>
  <cp:lastPrinted>2016-03-04T13:45:24Z</cp:lastPrinted>
  <dcterms:created xsi:type="dcterms:W3CDTF">2016-02-16T16:42:37Z</dcterms:created>
  <dcterms:modified xsi:type="dcterms:W3CDTF">2016-03-07T15:49:04Z</dcterms:modified>
</cp:coreProperties>
</file>